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_daguilar\Desktop\CONTROL INTERNO\2023\LDF\1er Trimestre\"/>
    </mc:Choice>
  </mc:AlternateContent>
  <xr:revisionPtr revIDLastSave="0" documentId="8_{41C0964D-E653-4AEF-8060-E4D08C34C1FB}" xr6:coauthVersionLast="36" xr6:coauthVersionMax="36" xr10:uidLastSave="{00000000-0000-0000-0000-000000000000}"/>
  <bookViews>
    <workbookView xWindow="0" yWindow="0" windowWidth="21600" windowHeight="9105" xr2:uid="{0B74CE8B-CE61-46E5-BF24-3E0A119ED859}"/>
  </bookViews>
  <sheets>
    <sheet name="EGRESO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G31" i="1" s="1"/>
  <c r="H31" i="1" s="1"/>
  <c r="G30" i="1"/>
  <c r="H30" i="1" s="1"/>
  <c r="F30" i="1"/>
  <c r="F29" i="1"/>
  <c r="G29" i="1" s="1"/>
  <c r="H29" i="1" s="1"/>
  <c r="G28" i="1"/>
  <c r="H28" i="1" s="1"/>
  <c r="F28" i="1"/>
  <c r="F27" i="1"/>
  <c r="G27" i="1" s="1"/>
  <c r="H27" i="1" s="1"/>
  <c r="G26" i="1"/>
  <c r="H26" i="1" s="1"/>
  <c r="F26" i="1"/>
  <c r="F25" i="1"/>
  <c r="G25" i="1" s="1"/>
  <c r="H25" i="1" s="1"/>
  <c r="G24" i="1"/>
  <c r="H24" i="1" s="1"/>
  <c r="F24" i="1"/>
  <c r="F23" i="1"/>
  <c r="G23" i="1" s="1"/>
  <c r="C23" i="1"/>
  <c r="F22" i="1"/>
  <c r="E22" i="1"/>
  <c r="D22" i="1"/>
  <c r="C22" i="1"/>
  <c r="F20" i="1"/>
  <c r="G20" i="1" s="1"/>
  <c r="H20" i="1" s="1"/>
  <c r="G19" i="1"/>
  <c r="H19" i="1" s="1"/>
  <c r="F19" i="1"/>
  <c r="F18" i="1"/>
  <c r="G18" i="1" s="1"/>
  <c r="H18" i="1" s="1"/>
  <c r="G17" i="1"/>
  <c r="H17" i="1" s="1"/>
  <c r="F17" i="1"/>
  <c r="F16" i="1"/>
  <c r="G16" i="1" s="1"/>
  <c r="H16" i="1" s="1"/>
  <c r="G15" i="1"/>
  <c r="H15" i="1" s="1"/>
  <c r="F15" i="1"/>
  <c r="F14" i="1"/>
  <c r="G14" i="1" s="1"/>
  <c r="H14" i="1" s="1"/>
  <c r="G13" i="1"/>
  <c r="H13" i="1" s="1"/>
  <c r="F13" i="1"/>
  <c r="F12" i="1"/>
  <c r="G12" i="1" s="1"/>
  <c r="E11" i="1"/>
  <c r="E34" i="1" s="1"/>
  <c r="D11" i="1"/>
  <c r="D34" i="1" s="1"/>
  <c r="C11" i="1"/>
  <c r="C34" i="1" s="1"/>
  <c r="H23" i="1" l="1"/>
  <c r="H22" i="1" s="1"/>
  <c r="G22" i="1"/>
  <c r="H12" i="1"/>
  <c r="H11" i="1" s="1"/>
  <c r="G11" i="1"/>
  <c r="F11" i="1"/>
  <c r="F34" i="1" s="1"/>
  <c r="G34" i="1" l="1"/>
  <c r="H34" i="1"/>
</calcChain>
</file>

<file path=xl/sharedStrings.xml><?xml version="1.0" encoding="utf-8"?>
<sst xmlns="http://schemas.openxmlformats.org/spreadsheetml/2006/main" count="33" uniqueCount="22">
  <si>
    <t>Proyecciones de Egresos - LDF</t>
  </si>
  <si>
    <t>Formato 7 b)</t>
  </si>
  <si>
    <t>Municipio:  Durango, Dgo.</t>
  </si>
  <si>
    <t>(PESOS)</t>
  </si>
  <si>
    <t>(CIFRAS NOMINALES)</t>
  </si>
  <si>
    <t>Concepto (b)</t>
  </si>
  <si>
    <t xml:space="preserve">Año en Cuestión </t>
  </si>
  <si>
    <r>
      <t>1.</t>
    </r>
    <r>
      <rPr>
        <b/>
        <sz val="8"/>
        <color theme="1"/>
        <rFont val="Times New Roman"/>
        <family val="1"/>
      </rPr>
      <t xml:space="preserve"> </t>
    </r>
    <r>
      <rPr>
        <b/>
        <sz val="8"/>
        <color theme="1"/>
        <rFont val="Arial"/>
        <family val="2"/>
      </rPr>
      <t>Gasto No Etiquetado (1=A+B+C+D+E+F+G+H+I)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</si>
  <si>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Servicios Personales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</si>
  <si>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Materiales y Suministros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</si>
  <si>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Servicios Generales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</si>
  <si>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Asignaciones, Subsidios y Otras Ayudas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</si>
  <si>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Bienes Muebles, Inmuebles e Intangibles</t>
    </r>
  </si>
  <si>
    <r>
      <t>F.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Inversión Pública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</si>
  <si>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Inversiones Financieras y Otras Provisiones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</si>
  <si>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 xml:space="preserve">Participaciones y Aportaciones </t>
    </r>
  </si>
  <si>
    <r>
      <t>I.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Deuda Pública</t>
    </r>
  </si>
  <si>
    <r>
      <t>2.</t>
    </r>
    <r>
      <rPr>
        <b/>
        <sz val="8"/>
        <color theme="1"/>
        <rFont val="Times New Roman"/>
        <family val="1"/>
      </rPr>
      <t xml:space="preserve"> </t>
    </r>
    <r>
      <rPr>
        <b/>
        <sz val="8"/>
        <color theme="1"/>
        <rFont val="Arial"/>
        <family val="2"/>
      </rPr>
      <t>Gasto Etiquetado (2=A+B+C+D+E+F+G+H+I)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</si>
  <si>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 y Aportaciones</t>
    </r>
  </si>
  <si>
    <r>
      <t>3.</t>
    </r>
    <r>
      <rPr>
        <b/>
        <sz val="8"/>
        <color theme="1"/>
        <rFont val="Times New Roman"/>
        <family val="1"/>
      </rPr>
      <t xml:space="preserve"> </t>
    </r>
    <r>
      <rPr>
        <b/>
        <sz val="8"/>
        <color theme="1"/>
        <rFont val="Arial"/>
        <family val="2"/>
      </rPr>
      <t>Total de Egresos Proyectados (3 = 1 + 2)</t>
    </r>
  </si>
  <si>
    <t>SIN INCLUIR INGRESOS DE AMD</t>
  </si>
  <si>
    <r>
      <t xml:space="preserve">Nota: Los Municipios de </t>
    </r>
    <r>
      <rPr>
        <u/>
        <sz val="14"/>
        <color theme="1"/>
        <rFont val="Calibri"/>
        <family val="2"/>
        <scheme val="minor"/>
      </rPr>
      <t>Durango y Gómez Palacio</t>
    </r>
    <r>
      <rPr>
        <sz val="14"/>
        <color theme="1"/>
        <rFont val="Calibri"/>
        <family val="2"/>
        <scheme val="minor"/>
      </rPr>
      <t xml:space="preserve"> deben proyectar los tres años y el resto de ellos deben proyectar únicamente el primer año.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</si>
</sst>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 indent="1"/>
    </xf>
    <xf numFmtId="164" fontId="3" fillId="2" borderId="5" xfId="1" applyFont="1" applyFill="1" applyBorder="1" applyAlignment="1">
      <alignment horizontal="right" vertical="center" wrapText="1"/>
    </xf>
    <xf numFmtId="164" fontId="3" fillId="2" borderId="9" xfId="1" applyFont="1" applyFill="1" applyBorder="1" applyAlignment="1">
      <alignment horizontal="right" vertical="center" wrapText="1"/>
    </xf>
    <xf numFmtId="0" fontId="6" fillId="0" borderId="12" xfId="0" applyFont="1" applyBorder="1" applyAlignment="1">
      <alignment horizontal="left" vertical="center" wrapText="1" indent="3"/>
    </xf>
    <xf numFmtId="164" fontId="6" fillId="0" borderId="12" xfId="0" applyNumberFormat="1" applyFont="1" applyBorder="1" applyAlignment="1">
      <alignment horizontal="right" vertical="center" wrapText="1"/>
    </xf>
    <xf numFmtId="165" fontId="6" fillId="0" borderId="12" xfId="0" applyNumberFormat="1" applyFont="1" applyBorder="1" applyAlignment="1">
      <alignment horizontal="right" vertical="center" wrapText="1"/>
    </xf>
    <xf numFmtId="166" fontId="6" fillId="0" borderId="12" xfId="0" applyNumberFormat="1" applyFont="1" applyBorder="1" applyAlignment="1">
      <alignment horizontal="right" vertical="center" wrapText="1"/>
    </xf>
    <xf numFmtId="164" fontId="4" fillId="0" borderId="0" xfId="0" applyNumberFormat="1" applyFont="1"/>
    <xf numFmtId="164" fontId="6" fillId="0" borderId="12" xfId="1" applyFont="1" applyBorder="1" applyAlignment="1">
      <alignment horizontal="right" vertical="center" wrapText="1"/>
    </xf>
    <xf numFmtId="165" fontId="6" fillId="0" borderId="12" xfId="0" applyNumberFormat="1" applyFont="1" applyFill="1" applyBorder="1" applyAlignment="1">
      <alignment horizontal="right" vertical="center" wrapText="1"/>
    </xf>
    <xf numFmtId="164" fontId="6" fillId="0" borderId="12" xfId="1" applyFont="1" applyFill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37" fontId="6" fillId="0" borderId="12" xfId="1" applyNumberFormat="1" applyFont="1" applyBorder="1" applyAlignment="1">
      <alignment horizontal="right" vertical="center" wrapText="1"/>
    </xf>
    <xf numFmtId="165" fontId="6" fillId="0" borderId="12" xfId="1" applyNumberFormat="1" applyFont="1" applyFill="1" applyBorder="1" applyAlignment="1">
      <alignment horizontal="right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left" vertical="center" wrapText="1" indent="1"/>
    </xf>
    <xf numFmtId="164" fontId="3" fillId="3" borderId="5" xfId="1" applyFont="1" applyFill="1" applyBorder="1" applyAlignment="1">
      <alignment horizontal="right" vertical="center" wrapText="1"/>
    </xf>
    <xf numFmtId="164" fontId="3" fillId="3" borderId="9" xfId="1" applyFont="1" applyFill="1" applyBorder="1" applyAlignment="1">
      <alignment horizontal="right" vertical="center" wrapText="1"/>
    </xf>
    <xf numFmtId="37" fontId="6" fillId="0" borderId="12" xfId="0" applyNumberFormat="1" applyFont="1" applyBorder="1" applyAlignment="1">
      <alignment horizontal="right" vertical="center" wrapText="1"/>
    </xf>
    <xf numFmtId="39" fontId="6" fillId="0" borderId="12" xfId="0" applyNumberFormat="1" applyFont="1" applyBorder="1" applyAlignment="1">
      <alignment horizontal="right" vertical="center" wrapText="1"/>
    </xf>
    <xf numFmtId="166" fontId="6" fillId="0" borderId="12" xfId="1" applyNumberFormat="1" applyFont="1" applyBorder="1" applyAlignment="1">
      <alignment horizontal="right" vertical="center" wrapText="1"/>
    </xf>
    <xf numFmtId="37" fontId="6" fillId="0" borderId="12" xfId="1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164" fontId="8" fillId="0" borderId="0" xfId="1" applyFont="1"/>
    <xf numFmtId="164" fontId="2" fillId="0" borderId="0" xfId="1" applyFont="1"/>
    <xf numFmtId="164" fontId="1" fillId="0" borderId="0" xfId="1" applyFont="1"/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6C4A9-42D7-4844-9483-351CD2271851}">
  <sheetPr>
    <pageSetUpPr fitToPage="1"/>
  </sheetPr>
  <dimension ref="B1:I39"/>
  <sheetViews>
    <sheetView showGridLines="0" tabSelected="1" topLeftCell="A14" zoomScale="115" zoomScaleNormal="115" workbookViewId="0">
      <selection activeCell="B4" sqref="B4:H38"/>
    </sheetView>
  </sheetViews>
  <sheetFormatPr baseColWidth="10" defaultColWidth="11.42578125" defaultRowHeight="11.25" x14ac:dyDescent="0.2"/>
  <cols>
    <col min="1" max="1" width="4.85546875" style="3" customWidth="1"/>
    <col min="2" max="2" width="41.5703125" style="3" customWidth="1"/>
    <col min="3" max="4" width="14.140625" style="3" hidden="1" customWidth="1"/>
    <col min="5" max="5" width="17.7109375" style="3" bestFit="1" customWidth="1"/>
    <col min="6" max="8" width="16.140625" style="3" bestFit="1" customWidth="1"/>
    <col min="9" max="9" width="12.5703125" style="3" bestFit="1" customWidth="1"/>
    <col min="10" max="16384" width="11.42578125" style="3"/>
  </cols>
  <sheetData>
    <row r="1" spans="2:9" hidden="1" x14ac:dyDescent="0.2">
      <c r="B1" s="1" t="s">
        <v>0</v>
      </c>
      <c r="C1" s="1"/>
      <c r="D1" s="1"/>
      <c r="E1" s="1"/>
      <c r="F1" s="1"/>
      <c r="G1" s="2"/>
      <c r="H1" s="2"/>
    </row>
    <row r="2" spans="2:9" hidden="1" x14ac:dyDescent="0.2">
      <c r="B2" s="1" t="s">
        <v>1</v>
      </c>
      <c r="C2" s="1"/>
      <c r="D2" s="1"/>
      <c r="E2" s="1"/>
      <c r="F2" s="1"/>
      <c r="G2" s="2"/>
      <c r="H2" s="2"/>
    </row>
    <row r="3" spans="2:9" ht="7.5" customHeight="1" thickBot="1" x14ac:dyDescent="0.25">
      <c r="B3" s="2"/>
      <c r="C3" s="2"/>
      <c r="D3" s="2"/>
      <c r="E3" s="2"/>
      <c r="F3" s="2"/>
      <c r="G3" s="2"/>
      <c r="H3" s="2"/>
    </row>
    <row r="4" spans="2:9" ht="15" customHeight="1" x14ac:dyDescent="0.2">
      <c r="B4" s="4" t="s">
        <v>2</v>
      </c>
      <c r="C4" s="5"/>
      <c r="D4" s="5"/>
      <c r="E4" s="5"/>
      <c r="F4" s="5"/>
      <c r="G4" s="5"/>
      <c r="H4" s="6"/>
    </row>
    <row r="5" spans="2:9" ht="15" customHeight="1" x14ac:dyDescent="0.2">
      <c r="B5" s="7" t="s">
        <v>0</v>
      </c>
      <c r="C5" s="8"/>
      <c r="D5" s="8"/>
      <c r="E5" s="8"/>
      <c r="F5" s="8"/>
      <c r="G5" s="8"/>
      <c r="H5" s="9"/>
    </row>
    <row r="6" spans="2:9" ht="15" customHeight="1" x14ac:dyDescent="0.2">
      <c r="B6" s="7" t="s">
        <v>3</v>
      </c>
      <c r="C6" s="8"/>
      <c r="D6" s="8"/>
      <c r="E6" s="8"/>
      <c r="F6" s="8"/>
      <c r="G6" s="8"/>
      <c r="H6" s="9"/>
    </row>
    <row r="7" spans="2:9" ht="15" customHeight="1" thickBot="1" x14ac:dyDescent="0.25">
      <c r="B7" s="10" t="s">
        <v>4</v>
      </c>
      <c r="C7" s="11"/>
      <c r="D7" s="11"/>
      <c r="E7" s="11"/>
      <c r="F7" s="11"/>
      <c r="G7" s="11"/>
      <c r="H7" s="12"/>
    </row>
    <row r="8" spans="2:9" ht="18.75" customHeight="1" x14ac:dyDescent="0.2">
      <c r="B8" s="13" t="s">
        <v>5</v>
      </c>
      <c r="C8" s="14" t="s">
        <v>6</v>
      </c>
      <c r="D8" s="14" t="s">
        <v>6</v>
      </c>
      <c r="E8" s="14" t="s">
        <v>6</v>
      </c>
      <c r="F8" s="15">
        <v>2024</v>
      </c>
      <c r="G8" s="15">
        <v>2025</v>
      </c>
      <c r="H8" s="15">
        <v>2026</v>
      </c>
    </row>
    <row r="9" spans="2:9" ht="12" thickBot="1" x14ac:dyDescent="0.25">
      <c r="B9" s="16"/>
      <c r="C9" s="17">
        <v>2018</v>
      </c>
      <c r="D9" s="17">
        <v>2019</v>
      </c>
      <c r="E9" s="17">
        <v>2023</v>
      </c>
      <c r="F9" s="18"/>
      <c r="G9" s="18">
        <v>2022</v>
      </c>
      <c r="H9" s="18">
        <v>2022</v>
      </c>
    </row>
    <row r="10" spans="2:9" ht="6.75" customHeight="1" x14ac:dyDescent="0.2">
      <c r="B10" s="19"/>
      <c r="C10" s="20"/>
      <c r="D10" s="20"/>
      <c r="E10" s="21"/>
      <c r="F10" s="20"/>
      <c r="G10" s="20"/>
      <c r="H10" s="20"/>
    </row>
    <row r="11" spans="2:9" x14ac:dyDescent="0.2">
      <c r="B11" s="22" t="s">
        <v>7</v>
      </c>
      <c r="C11" s="23">
        <f>SUM(C12:C20)</f>
        <v>1690059223.3799999</v>
      </c>
      <c r="D11" s="23">
        <f t="shared" ref="D11:H11" si="0">SUM(D12:D20)</f>
        <v>1708508939.3700001</v>
      </c>
      <c r="E11" s="24">
        <f t="shared" si="0"/>
        <v>2250953730.0000005</v>
      </c>
      <c r="F11" s="23">
        <f t="shared" si="0"/>
        <v>2318482341.9000006</v>
      </c>
      <c r="G11" s="23">
        <f t="shared" si="0"/>
        <v>2388036812.1570005</v>
      </c>
      <c r="H11" s="23">
        <f t="shared" si="0"/>
        <v>2459677916.5217104</v>
      </c>
    </row>
    <row r="12" spans="2:9" x14ac:dyDescent="0.2">
      <c r="B12" s="25" t="s">
        <v>8</v>
      </c>
      <c r="C12" s="26">
        <v>594580732.16999996</v>
      </c>
      <c r="D12" s="27">
        <v>634929137.22000003</v>
      </c>
      <c r="E12" s="28">
        <v>976074044.91000009</v>
      </c>
      <c r="F12" s="28">
        <f>E12*3%+E12</f>
        <v>1005356266.2573001</v>
      </c>
      <c r="G12" s="28">
        <f t="shared" ref="G12:H12" si="1">F12*3%+F12</f>
        <v>1035516954.2450192</v>
      </c>
      <c r="H12" s="28">
        <f t="shared" si="1"/>
        <v>1066582462.8723698</v>
      </c>
      <c r="I12" s="29"/>
    </row>
    <row r="13" spans="2:9" x14ac:dyDescent="0.2">
      <c r="B13" s="25" t="s">
        <v>9</v>
      </c>
      <c r="C13" s="26">
        <v>130708386.48</v>
      </c>
      <c r="D13" s="27">
        <v>123615856.22</v>
      </c>
      <c r="E13" s="28">
        <v>192176550.12</v>
      </c>
      <c r="F13" s="28">
        <f t="shared" ref="F13:H20" si="2">E13*3%+E13</f>
        <v>197941846.62360001</v>
      </c>
      <c r="G13" s="28">
        <f t="shared" si="2"/>
        <v>203880102.02230799</v>
      </c>
      <c r="H13" s="28">
        <f t="shared" si="2"/>
        <v>209996505.08297724</v>
      </c>
      <c r="I13" s="29"/>
    </row>
    <row r="14" spans="2:9" x14ac:dyDescent="0.2">
      <c r="B14" s="25" t="s">
        <v>10</v>
      </c>
      <c r="C14" s="26">
        <v>394349097.58999997</v>
      </c>
      <c r="D14" s="27">
        <v>481120288.14999998</v>
      </c>
      <c r="E14" s="28">
        <v>442161087.16999996</v>
      </c>
      <c r="F14" s="28">
        <f t="shared" si="2"/>
        <v>455425919.78509998</v>
      </c>
      <c r="G14" s="28">
        <f t="shared" si="2"/>
        <v>469088697.37865299</v>
      </c>
      <c r="H14" s="28">
        <f t="shared" si="2"/>
        <v>483161358.30001259</v>
      </c>
      <c r="I14" s="29"/>
    </row>
    <row r="15" spans="2:9" ht="22.5" x14ac:dyDescent="0.2">
      <c r="B15" s="25" t="s">
        <v>11</v>
      </c>
      <c r="C15" s="30">
        <v>316875339.86000001</v>
      </c>
      <c r="D15" s="27">
        <v>311172642.28999996</v>
      </c>
      <c r="E15" s="28">
        <v>310623093.35000002</v>
      </c>
      <c r="F15" s="28">
        <f t="shared" si="2"/>
        <v>319941786.1505</v>
      </c>
      <c r="G15" s="28">
        <f t="shared" si="2"/>
        <v>329540039.73501498</v>
      </c>
      <c r="H15" s="28">
        <f t="shared" si="2"/>
        <v>339426240.92706543</v>
      </c>
    </row>
    <row r="16" spans="2:9" x14ac:dyDescent="0.2">
      <c r="B16" s="25" t="s">
        <v>12</v>
      </c>
      <c r="C16" s="26">
        <v>30048582.689999998</v>
      </c>
      <c r="D16" s="31">
        <v>5860000</v>
      </c>
      <c r="E16" s="28">
        <v>8419257.4199999999</v>
      </c>
      <c r="F16" s="28">
        <f t="shared" si="2"/>
        <v>8671835.1425999999</v>
      </c>
      <c r="G16" s="28">
        <f t="shared" si="2"/>
        <v>8931990.1968779992</v>
      </c>
      <c r="H16" s="28">
        <f t="shared" si="2"/>
        <v>9199949.9027843401</v>
      </c>
    </row>
    <row r="17" spans="2:9" x14ac:dyDescent="0.2">
      <c r="B17" s="25" t="s">
        <v>13</v>
      </c>
      <c r="C17" s="32">
        <v>108485304.77000001</v>
      </c>
      <c r="D17" s="32">
        <v>49048077</v>
      </c>
      <c r="E17" s="28">
        <v>192449405</v>
      </c>
      <c r="F17" s="28">
        <f t="shared" si="2"/>
        <v>198222887.15000001</v>
      </c>
      <c r="G17" s="28">
        <f t="shared" si="2"/>
        <v>204169573.76449999</v>
      </c>
      <c r="H17" s="28">
        <f t="shared" si="2"/>
        <v>210294660.97743499</v>
      </c>
    </row>
    <row r="18" spans="2:9" x14ac:dyDescent="0.2">
      <c r="B18" s="25" t="s">
        <v>14</v>
      </c>
      <c r="C18" s="33">
        <v>0</v>
      </c>
      <c r="D18" s="34">
        <v>0</v>
      </c>
      <c r="E18" s="28">
        <v>0</v>
      </c>
      <c r="F18" s="28">
        <f t="shared" si="2"/>
        <v>0</v>
      </c>
      <c r="G18" s="28">
        <f t="shared" si="2"/>
        <v>0</v>
      </c>
      <c r="H18" s="28">
        <f t="shared" si="2"/>
        <v>0</v>
      </c>
    </row>
    <row r="19" spans="2:9" x14ac:dyDescent="0.2">
      <c r="B19" s="25" t="s">
        <v>15</v>
      </c>
      <c r="C19" s="33">
        <v>0</v>
      </c>
      <c r="D19" s="34">
        <v>0</v>
      </c>
      <c r="E19" s="28">
        <v>0</v>
      </c>
      <c r="F19" s="28">
        <f t="shared" si="2"/>
        <v>0</v>
      </c>
      <c r="G19" s="28">
        <f t="shared" si="2"/>
        <v>0</v>
      </c>
      <c r="H19" s="28">
        <f t="shared" si="2"/>
        <v>0</v>
      </c>
    </row>
    <row r="20" spans="2:9" x14ac:dyDescent="0.2">
      <c r="B20" s="25" t="s">
        <v>16</v>
      </c>
      <c r="C20" s="30">
        <v>115011779.82000001</v>
      </c>
      <c r="D20" s="35">
        <v>102762938.48999999</v>
      </c>
      <c r="E20" s="28">
        <v>129050292.03</v>
      </c>
      <c r="F20" s="28">
        <f t="shared" si="2"/>
        <v>132921800.79090001</v>
      </c>
      <c r="G20" s="28">
        <f t="shared" si="2"/>
        <v>136909454.81462702</v>
      </c>
      <c r="H20" s="28">
        <f t="shared" si="2"/>
        <v>141016738.45906582</v>
      </c>
    </row>
    <row r="21" spans="2:9" ht="3.75" customHeight="1" x14ac:dyDescent="0.2">
      <c r="B21" s="36"/>
      <c r="C21" s="37"/>
      <c r="D21" s="38"/>
      <c r="E21" s="39"/>
      <c r="F21" s="38"/>
      <c r="G21" s="38"/>
      <c r="H21" s="38"/>
    </row>
    <row r="22" spans="2:9" x14ac:dyDescent="0.2">
      <c r="B22" s="40" t="s">
        <v>17</v>
      </c>
      <c r="C22" s="41">
        <f>SUM(C23:C31)</f>
        <v>488448665.00999999</v>
      </c>
      <c r="D22" s="41" t="e">
        <f>SUM(D23:D31)-#REF!-#REF!</f>
        <v>#REF!</v>
      </c>
      <c r="E22" s="42">
        <f>SUM(E23:E31)</f>
        <v>623763089</v>
      </c>
      <c r="F22" s="41">
        <f>SUM(F23:F31)</f>
        <v>642475981.67000008</v>
      </c>
      <c r="G22" s="41">
        <f>SUM(G23:G31)</f>
        <v>661750261.12010002</v>
      </c>
      <c r="H22" s="41">
        <f>SUM(H23:H31)</f>
        <v>681602768.95370305</v>
      </c>
    </row>
    <row r="23" spans="2:9" x14ac:dyDescent="0.2">
      <c r="B23" s="25" t="s">
        <v>8</v>
      </c>
      <c r="C23" s="30">
        <f>235168944.66-259.53</f>
        <v>235168685.13</v>
      </c>
      <c r="D23" s="43">
        <v>251646486.38</v>
      </c>
      <c r="E23" s="43">
        <v>289012695.95000005</v>
      </c>
      <c r="F23" s="28">
        <f t="shared" ref="F23:H31" si="3">E23*3%+E23</f>
        <v>297683076.82850003</v>
      </c>
      <c r="G23" s="28">
        <f t="shared" si="3"/>
        <v>306613569.13335502</v>
      </c>
      <c r="H23" s="28">
        <f t="shared" si="3"/>
        <v>315811976.20735568</v>
      </c>
      <c r="I23" s="29"/>
    </row>
    <row r="24" spans="2:9" x14ac:dyDescent="0.2">
      <c r="B24" s="25" t="s">
        <v>9</v>
      </c>
      <c r="C24" s="30">
        <v>22568030.329999998</v>
      </c>
      <c r="D24" s="43">
        <v>32780437.25</v>
      </c>
      <c r="E24" s="43">
        <v>47376067.649999999</v>
      </c>
      <c r="F24" s="28">
        <f t="shared" si="3"/>
        <v>48797349.679499999</v>
      </c>
      <c r="G24" s="28">
        <f t="shared" si="3"/>
        <v>50261270.169885002</v>
      </c>
      <c r="H24" s="28">
        <f t="shared" si="3"/>
        <v>51769108.274981551</v>
      </c>
      <c r="I24" s="29"/>
    </row>
    <row r="25" spans="2:9" x14ac:dyDescent="0.2">
      <c r="B25" s="25" t="s">
        <v>10</v>
      </c>
      <c r="C25" s="30">
        <v>140907771.55000001</v>
      </c>
      <c r="D25" s="43">
        <v>168821554.37</v>
      </c>
      <c r="E25" s="44">
        <v>179181394.40000001</v>
      </c>
      <c r="F25" s="28">
        <f t="shared" si="3"/>
        <v>184556836.23199999</v>
      </c>
      <c r="G25" s="28">
        <f t="shared" si="3"/>
        <v>190093541.31895998</v>
      </c>
      <c r="H25" s="28">
        <f t="shared" si="3"/>
        <v>195796347.55852878</v>
      </c>
      <c r="I25" s="29"/>
    </row>
    <row r="26" spans="2:9" ht="22.5" x14ac:dyDescent="0.2">
      <c r="B26" s="25" t="s">
        <v>11</v>
      </c>
      <c r="C26" s="33">
        <v>0</v>
      </c>
      <c r="D26" s="43">
        <v>0</v>
      </c>
      <c r="E26" s="45">
        <v>0</v>
      </c>
      <c r="F26" s="28">
        <f t="shared" si="3"/>
        <v>0</v>
      </c>
      <c r="G26" s="28">
        <f t="shared" si="3"/>
        <v>0</v>
      </c>
      <c r="H26" s="28">
        <f t="shared" si="3"/>
        <v>0</v>
      </c>
    </row>
    <row r="27" spans="2:9" x14ac:dyDescent="0.2">
      <c r="B27" s="25" t="s">
        <v>12</v>
      </c>
      <c r="C27" s="30">
        <v>9849966</v>
      </c>
      <c r="D27" s="43">
        <v>8790000</v>
      </c>
      <c r="E27" s="45">
        <v>0</v>
      </c>
      <c r="F27" s="28">
        <f t="shared" si="3"/>
        <v>0</v>
      </c>
      <c r="G27" s="28">
        <f t="shared" si="3"/>
        <v>0</v>
      </c>
      <c r="H27" s="28">
        <f t="shared" si="3"/>
        <v>0</v>
      </c>
    </row>
    <row r="28" spans="2:9" x14ac:dyDescent="0.2">
      <c r="B28" s="25" t="s">
        <v>13</v>
      </c>
      <c r="C28" s="32">
        <v>79954212</v>
      </c>
      <c r="D28" s="46">
        <v>83951923</v>
      </c>
      <c r="E28" s="45">
        <v>108192931</v>
      </c>
      <c r="F28" s="28">
        <f t="shared" si="3"/>
        <v>111438718.93000001</v>
      </c>
      <c r="G28" s="28">
        <f t="shared" si="3"/>
        <v>114781880.49790001</v>
      </c>
      <c r="H28" s="28">
        <f t="shared" si="3"/>
        <v>118225336.91283701</v>
      </c>
    </row>
    <row r="29" spans="2:9" x14ac:dyDescent="0.2">
      <c r="B29" s="25" t="s">
        <v>14</v>
      </c>
      <c r="C29" s="33">
        <v>0</v>
      </c>
      <c r="D29" s="43">
        <v>0</v>
      </c>
      <c r="E29" s="45"/>
      <c r="F29" s="28">
        <f t="shared" si="3"/>
        <v>0</v>
      </c>
      <c r="G29" s="28">
        <f t="shared" si="3"/>
        <v>0</v>
      </c>
      <c r="H29" s="28">
        <f t="shared" si="3"/>
        <v>0</v>
      </c>
    </row>
    <row r="30" spans="2:9" x14ac:dyDescent="0.2">
      <c r="B30" s="25" t="s">
        <v>18</v>
      </c>
      <c r="C30" s="33">
        <v>0</v>
      </c>
      <c r="D30" s="43">
        <v>0</v>
      </c>
      <c r="E30" s="45">
        <v>0</v>
      </c>
      <c r="F30" s="28">
        <f t="shared" si="3"/>
        <v>0</v>
      </c>
      <c r="G30" s="28">
        <f t="shared" si="3"/>
        <v>0</v>
      </c>
      <c r="H30" s="28">
        <f t="shared" si="3"/>
        <v>0</v>
      </c>
    </row>
    <row r="31" spans="2:9" x14ac:dyDescent="0.2">
      <c r="B31" s="25" t="s">
        <v>16</v>
      </c>
      <c r="C31" s="33"/>
      <c r="D31" s="33"/>
      <c r="E31" s="45">
        <v>0</v>
      </c>
      <c r="F31" s="28">
        <f t="shared" si="3"/>
        <v>0</v>
      </c>
      <c r="G31" s="28">
        <f t="shared" si="3"/>
        <v>0</v>
      </c>
      <c r="H31" s="28">
        <f t="shared" si="3"/>
        <v>0</v>
      </c>
    </row>
    <row r="32" spans="2:9" x14ac:dyDescent="0.2">
      <c r="B32" s="36"/>
      <c r="C32" s="37"/>
      <c r="D32" s="37"/>
      <c r="E32" s="43"/>
      <c r="F32" s="37"/>
      <c r="G32" s="37"/>
      <c r="H32" s="37"/>
    </row>
    <row r="33" spans="2:8" ht="3" customHeight="1" x14ac:dyDescent="0.2">
      <c r="B33" s="36"/>
      <c r="C33" s="37"/>
      <c r="D33" s="37"/>
      <c r="E33" s="43"/>
      <c r="F33" s="37"/>
      <c r="G33" s="37"/>
      <c r="H33" s="37"/>
    </row>
    <row r="34" spans="2:8" x14ac:dyDescent="0.2">
      <c r="B34" s="40" t="s">
        <v>19</v>
      </c>
      <c r="C34" s="41">
        <f>+C11+C22</f>
        <v>2178507888.3899999</v>
      </c>
      <c r="D34" s="41" t="e">
        <f>+D11+D22+0.01</f>
        <v>#REF!</v>
      </c>
      <c r="E34" s="42">
        <f t="shared" ref="E34:H34" si="4">+E11+E22</f>
        <v>2874716819.0000005</v>
      </c>
      <c r="F34" s="41">
        <f t="shared" si="4"/>
        <v>2960958323.5700006</v>
      </c>
      <c r="G34" s="41">
        <f t="shared" si="4"/>
        <v>3049787073.2771006</v>
      </c>
      <c r="H34" s="41">
        <f t="shared" si="4"/>
        <v>3141280685.4754133</v>
      </c>
    </row>
    <row r="35" spans="2:8" ht="3" customHeight="1" thickBot="1" x14ac:dyDescent="0.25">
      <c r="B35" s="47"/>
      <c r="C35" s="48"/>
      <c r="D35" s="48"/>
      <c r="E35" s="47"/>
      <c r="F35" s="48"/>
      <c r="G35" s="48"/>
      <c r="H35" s="48"/>
    </row>
    <row r="36" spans="2:8" ht="3" customHeight="1" x14ac:dyDescent="0.2">
      <c r="B36" s="49"/>
      <c r="C36" s="49"/>
      <c r="D36" s="49"/>
      <c r="E36" s="49"/>
      <c r="F36" s="49"/>
      <c r="G36" s="49"/>
      <c r="H36" s="49"/>
    </row>
    <row r="37" spans="2:8" ht="15" x14ac:dyDescent="0.25">
      <c r="B37" s="50" t="s">
        <v>20</v>
      </c>
      <c r="D37" s="51"/>
      <c r="E37" s="52"/>
      <c r="F37" s="53"/>
      <c r="G37" s="53"/>
      <c r="H37" s="53"/>
    </row>
    <row r="38" spans="2:8" ht="68.25" customHeight="1" x14ac:dyDescent="0.2">
      <c r="B38" s="54" t="s">
        <v>21</v>
      </c>
      <c r="C38" s="54"/>
      <c r="D38" s="54"/>
      <c r="E38" s="54"/>
      <c r="F38" s="54"/>
      <c r="G38" s="55"/>
      <c r="H38" s="55"/>
    </row>
    <row r="39" spans="2:8" x14ac:dyDescent="0.2">
      <c r="E39" s="29"/>
    </row>
  </sheetData>
  <mergeCells count="11">
    <mergeCell ref="B8:B9"/>
    <mergeCell ref="F8:F9"/>
    <mergeCell ref="G8:G9"/>
    <mergeCell ref="H8:H9"/>
    <mergeCell ref="B38:F38"/>
    <mergeCell ref="B1:F1"/>
    <mergeCell ref="B2:F2"/>
    <mergeCell ref="B4:H4"/>
    <mergeCell ref="B5:H5"/>
    <mergeCell ref="B6:H6"/>
    <mergeCell ref="B7:H7"/>
  </mergeCells>
  <printOptions horizontalCentered="1"/>
  <pageMargins left="0.70866141732283472" right="0.70866141732283472" top="0.74803149606299213" bottom="0.74803149606299213" header="0.31496062992125984" footer="0.31496062992125984"/>
  <pageSetup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EGRESOS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dcterms:created xsi:type="dcterms:W3CDTF">2023-05-09T20:31:16Z</dcterms:created>
  <dcterms:modified xsi:type="dcterms:W3CDTF">2023-05-09T20:31:41Z</dcterms:modified>
</cp:coreProperties>
</file>