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co_daguilar\Desktop\"/>
    </mc:Choice>
  </mc:AlternateContent>
  <xr:revisionPtr revIDLastSave="0" documentId="13_ncr:1_{BFCAE942-BD60-405E-AE62-7CECE8F4BCDA}" xr6:coauthVersionLast="36" xr6:coauthVersionMax="36" xr10:uidLastSave="{00000000-0000-0000-0000-000000000000}"/>
  <bookViews>
    <workbookView xWindow="0" yWindow="0" windowWidth="20490" windowHeight="7455" activeTab="2" xr2:uid="{00000000-000D-0000-FFFF-FFFF00000000}"/>
  </bookViews>
  <sheets>
    <sheet name="INSTRUCTIVO" sheetId="3" r:id="rId1"/>
    <sheet name="INGRESOS" sheetId="1" r:id="rId2"/>
    <sheet name="EGRESOS" sheetId="4" r:id="rId3"/>
  </sheets>
  <definedNames>
    <definedName name="_xlnm.Print_Area" localSheetId="1">INGRESOS!$A$1:$G$45</definedName>
    <definedName name="_xlnm.Print_Area" localSheetId="0">INSTRUCTIVO!$A$1:$G$16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G36" i="4" l="1"/>
  <c r="C36" i="4"/>
  <c r="C23" i="4"/>
  <c r="H22" i="4"/>
  <c r="G22" i="4"/>
  <c r="F22" i="4"/>
  <c r="E22" i="4"/>
  <c r="D22" i="4"/>
  <c r="C22" i="4"/>
  <c r="H11" i="4"/>
  <c r="H36" i="4" s="1"/>
  <c r="G11" i="4"/>
  <c r="F11" i="4"/>
  <c r="F36" i="4" s="1"/>
  <c r="E11" i="4"/>
  <c r="E36" i="4" s="1"/>
  <c r="D11" i="4"/>
  <c r="D36" i="4" s="1"/>
  <c r="C11" i="4"/>
  <c r="D39" i="1" l="1"/>
  <c r="E39" i="1" s="1"/>
  <c r="F39" i="1" s="1"/>
  <c r="I19" i="1" l="1"/>
  <c r="I18" i="1"/>
  <c r="I15" i="1"/>
  <c r="I14" i="1"/>
  <c r="I13" i="1"/>
  <c r="H19" i="1"/>
  <c r="D19" i="1" s="1"/>
  <c r="H18" i="1"/>
  <c r="D18" i="1" s="1"/>
  <c r="H17" i="1"/>
  <c r="D17" i="1" s="1"/>
  <c r="I17" i="1" s="1"/>
  <c r="H16" i="1"/>
  <c r="D16" i="1" s="1"/>
  <c r="I16" i="1" s="1"/>
  <c r="H15" i="1"/>
  <c r="D15" i="1" s="1"/>
  <c r="H14" i="1"/>
  <c r="D14" i="1" s="1"/>
  <c r="H13" i="1"/>
  <c r="D13" i="1" s="1"/>
  <c r="H24" i="1"/>
  <c r="D24" i="1" s="1"/>
  <c r="H23" i="1"/>
  <c r="D23" i="1" s="1"/>
  <c r="I23" i="1" s="1"/>
  <c r="H22" i="1"/>
  <c r="D22" i="1" s="1"/>
  <c r="H21" i="1"/>
  <c r="H20" i="1"/>
  <c r="D20" i="1" s="1"/>
  <c r="H31" i="1"/>
  <c r="D31" i="1" s="1"/>
  <c r="H30" i="1"/>
  <c r="D30" i="1" s="1"/>
  <c r="H29" i="1"/>
  <c r="H28" i="1"/>
  <c r="D28" i="1" s="1"/>
  <c r="H27" i="1"/>
  <c r="D27" i="1" s="1"/>
  <c r="I27" i="1" s="1"/>
  <c r="E34" i="1"/>
  <c r="F34" i="1" s="1"/>
  <c r="D34" i="1"/>
  <c r="D29" i="1"/>
  <c r="I29" i="1" s="1"/>
  <c r="D21" i="1"/>
  <c r="I21" i="1" s="1"/>
  <c r="E20" i="1" l="1"/>
  <c r="J20" i="1" s="1"/>
  <c r="I20" i="1"/>
  <c r="I24" i="1"/>
  <c r="E24" i="1" s="1"/>
  <c r="E22" i="1"/>
  <c r="J22" i="1" s="1"/>
  <c r="I22" i="1"/>
  <c r="I31" i="1"/>
  <c r="E14" i="1"/>
  <c r="J14" i="1" s="1"/>
  <c r="E18" i="1"/>
  <c r="J18" i="1" s="1"/>
  <c r="E15" i="1"/>
  <c r="J15" i="1" s="1"/>
  <c r="E19" i="1"/>
  <c r="J19" i="1" s="1"/>
  <c r="E16" i="1"/>
  <c r="J16" i="1" s="1"/>
  <c r="E17" i="1"/>
  <c r="J17" i="1" s="1"/>
  <c r="E13" i="1"/>
  <c r="J13" i="1" s="1"/>
  <c r="F20" i="1"/>
  <c r="E21" i="1"/>
  <c r="J21" i="1" s="1"/>
  <c r="E23" i="1"/>
  <c r="J23" i="1" s="1"/>
  <c r="I28" i="1"/>
  <c r="E28" i="1" s="1"/>
  <c r="I30" i="1"/>
  <c r="E30" i="1"/>
  <c r="E29" i="1"/>
  <c r="E27" i="1"/>
  <c r="J27" i="1" s="1"/>
  <c r="J24" i="1" l="1"/>
  <c r="F24" i="1" s="1"/>
  <c r="J31" i="1"/>
  <c r="F31" i="1"/>
  <c r="F22" i="1"/>
  <c r="F15" i="1"/>
  <c r="F16" i="1"/>
  <c r="F14" i="1"/>
  <c r="F19" i="1"/>
  <c r="F18" i="1"/>
  <c r="F17" i="1"/>
  <c r="F13" i="1"/>
  <c r="F23" i="1"/>
  <c r="F21" i="1"/>
  <c r="J29" i="1"/>
  <c r="F29" i="1"/>
  <c r="J28" i="1"/>
  <c r="F28" i="1" s="1"/>
  <c r="J30" i="1"/>
  <c r="F30" i="1"/>
  <c r="F27" i="1"/>
  <c r="F42" i="1"/>
  <c r="F33" i="1"/>
  <c r="F12" i="1" l="1"/>
  <c r="F26" i="1"/>
  <c r="D42" i="1"/>
  <c r="F36" i="1" l="1"/>
  <c r="E42" i="1"/>
  <c r="C42" i="1"/>
  <c r="E33" i="1" l="1"/>
  <c r="D33" i="1"/>
  <c r="C33" i="1"/>
  <c r="E12" i="1"/>
  <c r="D12" i="1"/>
  <c r="C12" i="1"/>
  <c r="E26" i="1"/>
  <c r="D26" i="1"/>
  <c r="C26" i="1"/>
  <c r="D36" i="1" l="1"/>
  <c r="E36" i="1"/>
  <c r="C36" i="1"/>
</calcChain>
</file>

<file path=xl/sharedStrings.xml><?xml version="1.0" encoding="utf-8"?>
<sst xmlns="http://schemas.openxmlformats.org/spreadsheetml/2006/main" count="87" uniqueCount="70">
  <si>
    <t>Proyecciones de Ingresos - LDF</t>
  </si>
  <si>
    <t>(PESOS)</t>
  </si>
  <si>
    <t xml:space="preserve">(CIFRAS NOMINALES) </t>
  </si>
  <si>
    <t>Concepto (b)</t>
  </si>
  <si>
    <t xml:space="preserve">Año en Cuestión </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</si>
  <si>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</si>
  <si>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</si>
  <si>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</si>
  <si>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</si>
  <si>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Proyecciones y Resultados de Ingresos y Egresos - LDF</t>
  </si>
  <si>
    <t>Formato 7 a)</t>
  </si>
  <si>
    <t>Formato 7 b)</t>
  </si>
  <si>
    <t>Proyecciones de Egresos - LDF</t>
  </si>
  <si>
    <t>(CIFRAS NOMINALES)</t>
  </si>
  <si>
    <r>
      <t>A.</t>
    </r>
    <r>
      <rPr>
        <sz val="9"/>
        <color theme="1"/>
        <rFont val="Times New Roman"/>
        <family val="1"/>
      </rPr>
      <t xml:space="preserve">    </t>
    </r>
    <r>
      <rPr>
        <sz val="9"/>
        <color theme="1"/>
        <rFont val="Arial"/>
        <family val="2"/>
      </rPr>
      <t>Impuestos</t>
    </r>
  </si>
  <si>
    <r>
      <t>B.</t>
    </r>
    <r>
      <rPr>
        <sz val="9"/>
        <color theme="1"/>
        <rFont val="Times New Roman"/>
        <family val="1"/>
      </rPr>
      <t xml:space="preserve">    </t>
    </r>
    <r>
      <rPr>
        <sz val="9"/>
        <color theme="1"/>
        <rFont val="Arial"/>
        <family val="2"/>
      </rPr>
      <t>Cuotas y Aportaciones de Seguridad Social</t>
    </r>
  </si>
  <si>
    <r>
      <t>C.</t>
    </r>
    <r>
      <rPr>
        <sz val="9"/>
        <color theme="1"/>
        <rFont val="Times New Roman"/>
        <family val="1"/>
      </rPr>
      <t xml:space="preserve">    </t>
    </r>
    <r>
      <rPr>
        <sz val="9"/>
        <color theme="1"/>
        <rFont val="Arial"/>
        <family val="2"/>
      </rPr>
      <t>Contribuciones de Mejoras</t>
    </r>
  </si>
  <si>
    <r>
      <t>D.</t>
    </r>
    <r>
      <rPr>
        <sz val="9"/>
        <color theme="1"/>
        <rFont val="Times New Roman"/>
        <family val="1"/>
      </rPr>
      <t xml:space="preserve">    </t>
    </r>
    <r>
      <rPr>
        <sz val="9"/>
        <color theme="1"/>
        <rFont val="Arial"/>
        <family val="2"/>
      </rPr>
      <t>Derechos</t>
    </r>
  </si>
  <si>
    <r>
      <t>E.</t>
    </r>
    <r>
      <rPr>
        <sz val="9"/>
        <color theme="1"/>
        <rFont val="Times New Roman"/>
        <family val="1"/>
      </rPr>
      <t xml:space="preserve">    </t>
    </r>
    <r>
      <rPr>
        <sz val="9"/>
        <color theme="1"/>
        <rFont val="Arial"/>
        <family val="2"/>
      </rPr>
      <t>Productos</t>
    </r>
  </si>
  <si>
    <r>
      <t>F.</t>
    </r>
    <r>
      <rPr>
        <sz val="9"/>
        <color theme="1"/>
        <rFont val="Times New Roman"/>
        <family val="1"/>
      </rPr>
      <t xml:space="preserve">    </t>
    </r>
    <r>
      <rPr>
        <sz val="9"/>
        <color theme="1"/>
        <rFont val="Arial"/>
        <family val="2"/>
      </rPr>
      <t>Aprovechamientos</t>
    </r>
  </si>
  <si>
    <r>
      <t>H.</t>
    </r>
    <r>
      <rPr>
        <sz val="9"/>
        <color theme="1"/>
        <rFont val="Times New Roman"/>
        <family val="1"/>
      </rPr>
      <t xml:space="preserve">    </t>
    </r>
    <r>
      <rPr>
        <sz val="9"/>
        <color theme="1"/>
        <rFont val="Arial"/>
        <family val="2"/>
      </rPr>
      <t>Participaciones</t>
    </r>
  </si>
  <si>
    <r>
      <t>I.</t>
    </r>
    <r>
      <rPr>
        <sz val="9"/>
        <color theme="1"/>
        <rFont val="Times New Roman"/>
        <family val="1"/>
      </rPr>
      <t xml:space="preserve">     </t>
    </r>
    <r>
      <rPr>
        <sz val="9"/>
        <color theme="1"/>
        <rFont val="Arial"/>
        <family val="2"/>
      </rPr>
      <t>Incentivos Derivados de la Colaboración Fiscal</t>
    </r>
  </si>
  <si>
    <r>
      <t>K.</t>
    </r>
    <r>
      <rPr>
        <sz val="9"/>
        <color theme="1"/>
        <rFont val="Times New Roman"/>
        <family val="1"/>
      </rPr>
      <t xml:space="preserve">    </t>
    </r>
    <r>
      <rPr>
        <sz val="9"/>
        <color theme="1"/>
        <rFont val="Arial"/>
        <family val="2"/>
      </rPr>
      <t>Convenios</t>
    </r>
  </si>
  <si>
    <r>
      <t>L.</t>
    </r>
    <r>
      <rPr>
        <sz val="9"/>
        <color theme="1"/>
        <rFont val="Times New Roman"/>
        <family val="1"/>
      </rPr>
      <t xml:space="preserve">     </t>
    </r>
    <r>
      <rPr>
        <sz val="9"/>
        <color theme="1"/>
        <rFont val="Arial"/>
        <family val="2"/>
      </rPr>
      <t>Otros Ingresos de Libre Disposición</t>
    </r>
  </si>
  <si>
    <r>
      <t>A.</t>
    </r>
    <r>
      <rPr>
        <sz val="9"/>
        <color theme="1"/>
        <rFont val="Times New Roman"/>
        <family val="1"/>
      </rPr>
      <t xml:space="preserve">    </t>
    </r>
    <r>
      <rPr>
        <sz val="9"/>
        <color theme="1"/>
        <rFont val="Arial"/>
        <family val="2"/>
      </rPr>
      <t>Aportaciones</t>
    </r>
  </si>
  <si>
    <r>
      <t>B.</t>
    </r>
    <r>
      <rPr>
        <sz val="9"/>
        <color theme="1"/>
        <rFont val="Times New Roman"/>
        <family val="1"/>
      </rPr>
      <t xml:space="preserve">    </t>
    </r>
    <r>
      <rPr>
        <sz val="9"/>
        <color theme="1"/>
        <rFont val="Arial"/>
        <family val="2"/>
      </rPr>
      <t>Convenios</t>
    </r>
  </si>
  <si>
    <r>
      <t>C.</t>
    </r>
    <r>
      <rPr>
        <sz val="9"/>
        <color theme="1"/>
        <rFont val="Times New Roman"/>
        <family val="1"/>
      </rPr>
      <t xml:space="preserve">    </t>
    </r>
    <r>
      <rPr>
        <sz val="9"/>
        <color theme="1"/>
        <rFont val="Arial"/>
        <family val="2"/>
      </rPr>
      <t>Fondos Distintos de Aportaciones</t>
    </r>
  </si>
  <si>
    <r>
      <t>E.</t>
    </r>
    <r>
      <rPr>
        <sz val="9"/>
        <color theme="1"/>
        <rFont val="Times New Roman"/>
        <family val="1"/>
      </rPr>
      <t xml:space="preserve">    </t>
    </r>
    <r>
      <rPr>
        <sz val="9"/>
        <color theme="1"/>
        <rFont val="Arial"/>
        <family val="2"/>
      </rPr>
      <t>Otras Transferencias Federales Etiquetadas</t>
    </r>
  </si>
  <si>
    <r>
      <t>1.</t>
    </r>
    <r>
      <rPr>
        <b/>
        <sz val="9"/>
        <color theme="1"/>
        <rFont val="Times New Roman"/>
        <family val="1"/>
      </rPr>
      <t xml:space="preserve">   </t>
    </r>
    <r>
      <rPr>
        <b/>
        <sz val="9"/>
        <color theme="1"/>
        <rFont val="Arial"/>
        <family val="2"/>
      </rPr>
      <t>Ingresos de Libre Disposición (1=A+B+C+D+E+F+G+H+I+J+K+L)</t>
    </r>
  </si>
  <si>
    <r>
      <t>2.</t>
    </r>
    <r>
      <rPr>
        <b/>
        <sz val="9"/>
        <color theme="1"/>
        <rFont val="Times New Roman"/>
        <family val="1"/>
      </rPr>
      <t xml:space="preserve">   </t>
    </r>
    <r>
      <rPr>
        <b/>
        <sz val="9"/>
        <color theme="1"/>
        <rFont val="Arial"/>
        <family val="2"/>
      </rPr>
      <t>Transferencias Federales Etiquetadas (2=A+B+C+D+E)</t>
    </r>
  </si>
  <si>
    <r>
      <t>3.</t>
    </r>
    <r>
      <rPr>
        <b/>
        <sz val="9"/>
        <color theme="1"/>
        <rFont val="Times New Roman"/>
        <family val="1"/>
      </rPr>
      <t xml:space="preserve">   </t>
    </r>
    <r>
      <rPr>
        <b/>
        <sz val="9"/>
        <color theme="1"/>
        <rFont val="Arial"/>
        <family val="2"/>
      </rPr>
      <t>Ingresos Derivados de Financiamientos (3=A)</t>
    </r>
  </si>
  <si>
    <r>
      <t>A.</t>
    </r>
    <r>
      <rPr>
        <sz val="9"/>
        <color theme="1"/>
        <rFont val="Times New Roman"/>
        <family val="1"/>
      </rPr>
      <t xml:space="preserve">    </t>
    </r>
    <r>
      <rPr>
        <sz val="9"/>
        <color theme="1"/>
        <rFont val="Arial"/>
        <family val="2"/>
      </rPr>
      <t>Ingresos Derivados de Financiamientos</t>
    </r>
  </si>
  <si>
    <r>
      <t>4.</t>
    </r>
    <r>
      <rPr>
        <b/>
        <sz val="9"/>
        <color theme="1"/>
        <rFont val="Times New Roman"/>
        <family val="1"/>
      </rPr>
      <t xml:space="preserve">   </t>
    </r>
    <r>
      <rPr>
        <b/>
        <sz val="9"/>
        <color theme="1"/>
        <rFont val="Arial"/>
        <family val="2"/>
      </rPr>
      <t>Total de Ingresos Proyectados (4=1+2+3)</t>
    </r>
  </si>
  <si>
    <r>
      <t>A.</t>
    </r>
    <r>
      <rPr>
        <sz val="8"/>
        <color theme="1"/>
        <rFont val="Times New Roman"/>
        <family val="1"/>
      </rPr>
      <t xml:space="preserve">    </t>
    </r>
    <r>
      <rPr>
        <sz val="8"/>
        <color theme="1"/>
        <rFont val="Arial"/>
        <family val="2"/>
      </rPr>
      <t>Servicios Personales</t>
    </r>
  </si>
  <si>
    <r>
      <t>B.</t>
    </r>
    <r>
      <rPr>
        <sz val="8"/>
        <color theme="1"/>
        <rFont val="Times New Roman"/>
        <family val="1"/>
      </rPr>
      <t xml:space="preserve">    </t>
    </r>
    <r>
      <rPr>
        <sz val="8"/>
        <color theme="1"/>
        <rFont val="Arial"/>
        <family val="2"/>
      </rPr>
      <t>Materiales y Suministros</t>
    </r>
  </si>
  <si>
    <r>
      <t>C.</t>
    </r>
    <r>
      <rPr>
        <sz val="8"/>
        <color theme="1"/>
        <rFont val="Times New Roman"/>
        <family val="1"/>
      </rPr>
      <t xml:space="preserve">    </t>
    </r>
    <r>
      <rPr>
        <sz val="8"/>
        <color theme="1"/>
        <rFont val="Arial"/>
        <family val="2"/>
      </rPr>
      <t>Servicios Generales</t>
    </r>
  </si>
  <si>
    <r>
      <t>D.</t>
    </r>
    <r>
      <rPr>
        <sz val="8"/>
        <color theme="1"/>
        <rFont val="Times New Roman"/>
        <family val="1"/>
      </rPr>
      <t xml:space="preserve">    </t>
    </r>
    <r>
      <rPr>
        <sz val="8"/>
        <color theme="1"/>
        <rFont val="Arial"/>
        <family val="2"/>
      </rPr>
      <t>Transferencias, Asignaciones, Subsidios y Otras Ayudas</t>
    </r>
  </si>
  <si>
    <r>
      <t>E.</t>
    </r>
    <r>
      <rPr>
        <sz val="8"/>
        <color theme="1"/>
        <rFont val="Times New Roman"/>
        <family val="1"/>
      </rPr>
      <t xml:space="preserve">    </t>
    </r>
    <r>
      <rPr>
        <sz val="8"/>
        <color theme="1"/>
        <rFont val="Arial"/>
        <family val="2"/>
      </rPr>
      <t>Bienes Muebles, Inmuebles e Intangibles</t>
    </r>
  </si>
  <si>
    <r>
      <t>F.</t>
    </r>
    <r>
      <rPr>
        <sz val="8"/>
        <color theme="1"/>
        <rFont val="Times New Roman"/>
        <family val="1"/>
      </rPr>
      <t xml:space="preserve">    </t>
    </r>
    <r>
      <rPr>
        <sz val="8"/>
        <color theme="1"/>
        <rFont val="Arial"/>
        <family val="2"/>
      </rPr>
      <t>Inversión Pública</t>
    </r>
  </si>
  <si>
    <r>
      <t>G.</t>
    </r>
    <r>
      <rPr>
        <sz val="8"/>
        <color theme="1"/>
        <rFont val="Times New Roman"/>
        <family val="1"/>
      </rPr>
      <t xml:space="preserve">    </t>
    </r>
    <r>
      <rPr>
        <sz val="8"/>
        <color theme="1"/>
        <rFont val="Arial"/>
        <family val="2"/>
      </rPr>
      <t>Inversiones Financieras y Otras Provisiones</t>
    </r>
  </si>
  <si>
    <r>
      <t>H.</t>
    </r>
    <r>
      <rPr>
        <sz val="8"/>
        <color theme="1"/>
        <rFont val="Times New Roman"/>
        <family val="1"/>
      </rPr>
      <t xml:space="preserve">    </t>
    </r>
    <r>
      <rPr>
        <sz val="8"/>
        <color theme="1"/>
        <rFont val="Arial"/>
        <family val="2"/>
      </rPr>
      <t xml:space="preserve">Participaciones y Aportaciones </t>
    </r>
  </si>
  <si>
    <r>
      <t>I.</t>
    </r>
    <r>
      <rPr>
        <sz val="8"/>
        <color theme="1"/>
        <rFont val="Times New Roman"/>
        <family val="1"/>
      </rPr>
      <t xml:space="preserve">     </t>
    </r>
    <r>
      <rPr>
        <sz val="8"/>
        <color theme="1"/>
        <rFont val="Arial"/>
        <family val="2"/>
      </rPr>
      <t>Deuda Pública</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</si>
  <si>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</si>
  <si>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Participaciones y Aportaciones</t>
    </r>
  </si>
  <si>
    <r>
      <t>3.</t>
    </r>
    <r>
      <rPr>
        <b/>
        <sz val="8"/>
        <color theme="1"/>
        <rFont val="Times New Roman"/>
        <family val="1"/>
      </rPr>
      <t xml:space="preserve"> </t>
    </r>
    <r>
      <rPr>
        <b/>
        <sz val="8"/>
        <color theme="1"/>
        <rFont val="Arial"/>
        <family val="2"/>
      </rPr>
      <t>Total de Egresos Proyectados (3 = 1 + 2)</t>
    </r>
  </si>
  <si>
    <r>
      <t>1.</t>
    </r>
    <r>
      <rPr>
        <b/>
        <sz val="8"/>
        <color theme="1"/>
        <rFont val="Times New Roman"/>
        <family val="1"/>
      </rPr>
      <t xml:space="preserve"> </t>
    </r>
    <r>
      <rPr>
        <b/>
        <sz val="8"/>
        <color theme="1"/>
        <rFont val="Arial"/>
        <family val="2"/>
      </rPr>
      <t>Gasto No Etiquetado (1=A+B+C+D+E+F+G+H+I)</t>
    </r>
  </si>
  <si>
    <t xml:space="preserve">Proyecciones de Ingresos y Egresos </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</si>
  <si>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</si>
  <si>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</si>
  <si>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t>Año en Cuestión</t>
  </si>
  <si>
    <t>(de iniciativa de Ley) /</t>
  </si>
  <si>
    <t>(de Proyecto de Presupuesto)</t>
  </si>
  <si>
    <t>Año 1</t>
  </si>
  <si>
    <t>Año 2</t>
  </si>
  <si>
    <r>
      <t xml:space="preserve">Las proyecciones deberán abarcar para las Entidades Federativas un periodo de cinco años, adicional al Año en Cuestión. </t>
    </r>
    <r>
      <rPr>
        <b/>
        <u/>
        <sz val="9"/>
        <color theme="1"/>
        <rFont val="Arial"/>
        <family val="2"/>
      </rPr>
      <t>Para el caso de los Municipios con población mayor o igual a 200,000 habitantes comprenderá un periodo de tres años, adicional al Año en Cuestión; y para los Municipios con población menor a 200,000 habitantes abarcará un año adicional al Año en Cuestión</t>
    </r>
    <r>
      <rPr>
        <sz val="9"/>
        <color theme="1"/>
        <rFont val="Arial"/>
        <family val="2"/>
      </rPr>
      <t>.</t>
    </r>
  </si>
  <si>
    <t>Recomendaciones específicas:</t>
  </si>
  <si>
    <r>
      <t>·</t>
    </r>
    <r>
      <rPr>
        <sz val="7"/>
        <color theme="1"/>
        <rFont val="Times New Roman"/>
        <family val="1"/>
      </rPr>
      <t xml:space="preserve">            </t>
    </r>
    <r>
      <rPr>
        <sz val="9"/>
        <color theme="1"/>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</si>
  <si>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r>
      <rPr>
        <b/>
        <sz val="9"/>
        <color theme="1"/>
        <rFont val="Arial"/>
        <family val="2"/>
      </rPr>
      <t xml:space="preserve">(a) Nombre de la Entidad Federativa / Municipio: </t>
    </r>
    <r>
      <rPr>
        <sz val="9"/>
        <color theme="1"/>
        <rFont val="Arial"/>
        <family val="2"/>
      </rPr>
      <t>Estos formatos se presentan por cada una de las Entidades Federativas y Municipios.</t>
    </r>
  </si>
  <si>
    <r>
      <rPr>
        <b/>
        <sz val="9"/>
        <color theme="1"/>
        <rFont val="Arial"/>
        <family val="2"/>
      </rPr>
      <t>(b) Concepto:</t>
    </r>
    <r>
      <rPr>
        <sz val="9"/>
        <color theme="1"/>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</si>
  <si>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rPr>
        <b/>
        <sz val="9"/>
        <color theme="1"/>
        <rFont val="Arial"/>
        <family val="2"/>
      </rPr>
      <t>(c) Año en Cuestión (de iniciativa de Ley) / (de proyecto de presupuesto)</t>
    </r>
    <r>
      <rPr>
        <sz val="9"/>
        <color theme="1"/>
        <rFont val="Arial"/>
        <family val="2"/>
      </rPr>
      <t>: En ambos formatos, esta columna contiene los importes correspondientes a la Ley de Ingresos y el Presupuesto de Egresos presentados como iniciativas para ese ejercicio.</t>
    </r>
  </si>
  <si>
    <r>
      <t>G.</t>
    </r>
    <r>
      <rPr>
        <sz val="9"/>
        <color theme="1"/>
        <rFont val="Times New Roman"/>
        <family val="1"/>
      </rPr>
      <t xml:space="preserve">    </t>
    </r>
    <r>
      <rPr>
        <sz val="9"/>
        <color theme="1"/>
        <rFont val="Arial"/>
        <family val="2"/>
      </rPr>
      <t>Ingresos por Ventas de Bienes y Servicios</t>
    </r>
  </si>
  <si>
    <r>
      <t>J.</t>
    </r>
    <r>
      <rPr>
        <sz val="9"/>
        <color theme="1"/>
        <rFont val="Times New Roman"/>
        <family val="1"/>
      </rPr>
      <t xml:space="preserve">     </t>
    </r>
    <r>
      <rPr>
        <sz val="9"/>
        <color theme="1"/>
        <rFont val="Arial"/>
        <family val="2"/>
      </rPr>
      <t xml:space="preserve">Transferencias </t>
    </r>
  </si>
  <si>
    <r>
      <t>D.</t>
    </r>
    <r>
      <rPr>
        <sz val="9"/>
        <color theme="1"/>
        <rFont val="Times New Roman"/>
        <family val="1"/>
      </rPr>
      <t xml:space="preserve">    </t>
    </r>
    <r>
      <rPr>
        <sz val="9"/>
        <color theme="1"/>
        <rFont val="Arial"/>
        <family val="2"/>
      </rPr>
      <t>Transferencias, Subsidios y Subvenciones, y Pensiones y Jubilaciones</t>
    </r>
  </si>
  <si>
    <r>
      <rPr>
        <b/>
        <sz val="9"/>
        <color theme="1"/>
        <rFont val="Arial"/>
        <family val="2"/>
      </rPr>
      <t>(d) Año 1 al 3:</t>
    </r>
    <r>
      <rPr>
        <sz val="9"/>
        <color theme="1"/>
        <rFont val="Arial"/>
        <family val="2"/>
      </rPr>
      <t xml:space="preserve"> En ambos formatos, las columnas contienen los importes correspondientes a las proyecciones de 2 años subsecuentes al actual, ejemplo:</t>
    </r>
  </si>
  <si>
    <t>Año 3</t>
  </si>
  <si>
    <r>
      <t xml:space="preserve">Nota: Los Municipios de </t>
    </r>
    <r>
      <rPr>
        <u/>
        <sz val="14"/>
        <color theme="1"/>
        <rFont val="Calibri"/>
        <family val="2"/>
        <scheme val="minor"/>
      </rPr>
      <t>Durango y Gómez Palacio</t>
    </r>
    <r>
      <rPr>
        <sz val="14"/>
        <color theme="1"/>
        <rFont val="Calibri"/>
        <family val="2"/>
        <scheme val="minor"/>
      </rPr>
      <t xml:space="preserve"> deben proyectar los tres años y el resto de ellos deben proyectar únicamente el primer año.</t>
    </r>
  </si>
  <si>
    <t>Municipio: Durango, Dgo.</t>
  </si>
  <si>
    <t>Municipio:  Durango, Dgo.</t>
  </si>
  <si>
    <t>FORTASEG</t>
  </si>
  <si>
    <t>SIN INCLUIR INGRESOS DE AMD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</si>
</sst>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2]* #,##0.00_-;\-[$€-2]* #,##0.00_-;_-[$€-2]* &quot;-&quot;??_-"/>
    <numFmt numFmtId="166" formatCode="[$-80A]General"/>
    <numFmt numFmtId="167" formatCode="_(* #,##0.00_);_(* \(#,##0.00\);_(* &quot;-&quot;??_);_(@_)"/>
    <numFmt numFmtId="168" formatCode="#,##0.00_ ;[Red]\-#,##0.00\ "/>
    <numFmt numFmtId="169" formatCode="_(&quot;$&quot;* #,##0.00_);_(&quot;$&quot;* \(#,##0.00\);_(&quot;$&quot;* &quot;-&quot;??_);_(@_)"/>
  </numFmts>
  <fonts count="44">
    <font>
      <sz val="11"/>
      <color theme="1"/>
      <name val="Calibri"/>
      <family val="2"/>
      <scheme val="minor"/>
    </font>
    <font>
      <sz val="9"/>
      <color theme="1"/>
      <name val="Arial"/>
      <family val="2"/>
    </font>
    <font>
      <b/>
      <sz val="9"/>
      <color theme="1"/>
      <name val="Arial"/>
      <family val="2"/>
    </font>
    <font>
      <b/>
      <sz val="9"/>
      <color theme="1"/>
      <name val="Times New Roman"/>
      <family val="1"/>
    </font>
    <font>
      <sz val="9"/>
      <color theme="1"/>
      <name val="Times New Roman"/>
      <family val="1"/>
    </font>
    <font>
      <sz val="9"/>
      <color theme="1"/>
      <name val="Calibri"/>
      <family val="2"/>
      <scheme val="minor"/>
    </font>
    <font>
      <sz val="8"/>
      <color theme="1"/>
      <name val="Calibri"/>
      <family val="2"/>
      <scheme val="minor"/>
    </font>
    <font>
      <b/>
      <sz val="8"/>
      <color theme="1"/>
      <name val="Arial"/>
      <family val="2"/>
    </font>
    <font>
      <b/>
      <sz val="8"/>
      <color theme="1"/>
      <name val="Times New Roman"/>
      <family val="1"/>
    </font>
    <font>
      <sz val="8"/>
      <color theme="1"/>
      <name val="Arial"/>
      <family val="2"/>
    </font>
    <font>
      <sz val="8"/>
      <color theme="1"/>
      <name val="Times New Roman"/>
      <family val="1"/>
    </font>
    <font>
      <sz val="14"/>
      <color theme="1"/>
      <name val="Calibri"/>
      <family val="2"/>
      <scheme val="minor"/>
    </font>
    <font>
      <u/>
      <sz val="14"/>
      <color theme="1"/>
      <name val="Calibri"/>
      <family val="2"/>
      <scheme val="minor"/>
    </font>
    <font>
      <b/>
      <sz val="7"/>
      <color theme="1"/>
      <name val="Arial"/>
      <family val="2"/>
    </font>
    <font>
      <b/>
      <u/>
      <sz val="9"/>
      <color theme="1"/>
      <name val="Arial"/>
      <family val="2"/>
    </font>
    <font>
      <sz val="9"/>
      <color theme="1"/>
      <name val="Symbol"/>
      <family val="1"/>
      <charset val="2"/>
    </font>
    <font>
      <sz val="7"/>
      <color theme="1"/>
      <name val="Times New Roman"/>
      <family val="1"/>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rgb="FF000000"/>
      <name val="Calibri1"/>
    </font>
    <font>
      <sz val="11"/>
      <color indexed="20"/>
      <name val="Calibri"/>
      <family val="2"/>
    </font>
    <font>
      <sz val="10"/>
      <name val="Arial"/>
      <family val="2"/>
    </font>
    <font>
      <sz val="11"/>
      <color indexed="60"/>
      <name val="Calibri"/>
      <family val="2"/>
    </font>
    <font>
      <sz val="10"/>
      <color theme="1" tint="0.14996795556505021"/>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2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05">
    <xf numFmtId="0" fontId="0" fillId="0" borderId="0"/>
    <xf numFmtId="43" fontId="17" fillId="0" borderId="0" applyFont="0" applyFill="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8" borderId="0" applyNumberFormat="0" applyBorder="0" applyAlignment="0" applyProtection="0"/>
    <xf numFmtId="0" fontId="23" fillId="20" borderId="15" applyNumberFormat="0" applyAlignment="0" applyProtection="0"/>
    <xf numFmtId="0" fontId="24" fillId="21" borderId="16" applyNumberFormat="0" applyAlignment="0" applyProtection="0"/>
    <xf numFmtId="0" fontId="25" fillId="0" borderId="17" applyNumberFormat="0" applyFill="0" applyAlignment="0" applyProtection="0"/>
    <xf numFmtId="0" fontId="26" fillId="0" borderId="0" applyNumberFormat="0" applyFill="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5" borderId="0" applyNumberFormat="0" applyBorder="0" applyAlignment="0" applyProtection="0"/>
    <xf numFmtId="0" fontId="27" fillId="11" borderId="15" applyNumberFormat="0" applyAlignment="0" applyProtection="0"/>
    <xf numFmtId="165" fontId="20" fillId="0" borderId="0" applyFont="0" applyFill="0" applyBorder="0" applyAlignment="0" applyProtection="0"/>
    <xf numFmtId="166" fontId="28" fillId="0" borderId="0"/>
    <xf numFmtId="0" fontId="29" fillId="7" borderId="0" applyNumberFormat="0" applyBorder="0" applyAlignment="0" applyProtection="0"/>
    <xf numFmtId="43" fontId="17"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3" fontId="20" fillId="0" borderId="0" applyFont="0" applyFill="0" applyBorder="0" applyAlignment="0" applyProtection="0"/>
    <xf numFmtId="4" fontId="30" fillId="0" borderId="0" applyFont="0" applyFill="0" applyBorder="0" applyAlignment="0" applyProtection="0"/>
    <xf numFmtId="167" fontId="30"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43" fontId="17" fillId="0" borderId="0" applyFont="0" applyFill="0" applyBorder="0" applyAlignment="0" applyProtection="0"/>
    <xf numFmtId="0"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4" fontId="17" fillId="0" borderId="0" applyFont="0" applyFill="0" applyBorder="0" applyAlignment="0" applyProtection="0"/>
    <xf numFmtId="0" fontId="31" fillId="26"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30" fillId="0" borderId="0"/>
    <xf numFmtId="0" fontId="32" fillId="0" borderId="0">
      <alignment vertical="center"/>
    </xf>
    <xf numFmtId="0" fontId="17" fillId="0" borderId="0"/>
    <xf numFmtId="0" fontId="30" fillId="0" borderId="0"/>
    <xf numFmtId="0" fontId="17" fillId="0" borderId="0"/>
    <xf numFmtId="0" fontId="30" fillId="0" borderId="0"/>
    <xf numFmtId="0" fontId="30" fillId="0" borderId="0"/>
    <xf numFmtId="0" fontId="17" fillId="0" borderId="0"/>
    <xf numFmtId="0" fontId="30" fillId="0" borderId="0"/>
    <xf numFmtId="0" fontId="17" fillId="0" borderId="0"/>
    <xf numFmtId="0" fontId="17" fillId="0" borderId="0"/>
    <xf numFmtId="0" fontId="17" fillId="0" borderId="0"/>
    <xf numFmtId="0" fontId="30" fillId="0" borderId="0"/>
    <xf numFmtId="0" fontId="30" fillId="0" borderId="0"/>
    <xf numFmtId="0" fontId="17" fillId="0" borderId="0"/>
    <xf numFmtId="0" fontId="30" fillId="0" borderId="0"/>
    <xf numFmtId="0" fontId="30" fillId="0" borderId="0"/>
    <xf numFmtId="0" fontId="30" fillId="0" borderId="0"/>
    <xf numFmtId="0" fontId="20" fillId="27" borderId="18" applyNumberFormat="0" applyFont="0" applyAlignment="0" applyProtection="0"/>
    <xf numFmtId="40" fontId="33" fillId="28" borderId="0">
      <alignment horizontal="right"/>
    </xf>
    <xf numFmtId="0" fontId="34" fillId="28" borderId="0">
      <alignment horizontal="right"/>
    </xf>
    <xf numFmtId="0" fontId="35" fillId="28" borderId="19"/>
    <xf numFmtId="0" fontId="35" fillId="0" borderId="0" applyBorder="0">
      <alignment horizontal="centerContinuous"/>
    </xf>
    <xf numFmtId="0" fontId="36" fillId="0" borderId="0" applyBorder="0">
      <alignment horizontal="centerContinuous"/>
    </xf>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0" fontId="37" fillId="20" borderId="2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1" applyNumberFormat="0" applyFill="0" applyAlignment="0" applyProtection="0"/>
    <xf numFmtId="0" fontId="41" fillId="0" borderId="22" applyNumberFormat="0" applyFill="0" applyAlignment="0" applyProtection="0"/>
    <xf numFmtId="0" fontId="26" fillId="0" borderId="23" applyNumberFormat="0" applyFill="0" applyAlignment="0" applyProtection="0"/>
    <xf numFmtId="0" fontId="42" fillId="0" borderId="0" applyNumberFormat="0" applyFill="0" applyBorder="0" applyAlignment="0" applyProtection="0"/>
    <xf numFmtId="0" fontId="43" fillId="0" borderId="24" applyNumberFormat="0" applyFill="0" applyAlignment="0" applyProtection="0"/>
  </cellStyleXfs>
  <cellXfs count="110">
    <xf numFmtId="0" fontId="0" fillId="0" borderId="0" xfId="0"/>
    <xf numFmtId="0" fontId="1" fillId="2" borderId="5" xfId="0" applyFont="1" applyFill="1" applyBorder="1" applyAlignment="1">
      <alignment horizontal="justify" vertical="center" wrapText="1"/>
    </xf>
    <xf numFmtId="0" fontId="2" fillId="2" borderId="5" xfId="0" applyFont="1" applyFill="1" applyBorder="1" applyAlignment="1">
      <alignment horizontal="left" vertical="center" wrapText="1" indent="1"/>
    </xf>
    <xf numFmtId="0" fontId="1"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0" borderId="0" xfId="0" applyFont="1"/>
    <xf numFmtId="0" fontId="1" fillId="2" borderId="7" xfId="0" applyFont="1" applyFill="1" applyBorder="1" applyAlignment="1">
      <alignment horizontal="center" vertical="center" wrapText="1"/>
    </xf>
    <xf numFmtId="0" fontId="5" fillId="2" borderId="0" xfId="0" applyFont="1" applyFill="1"/>
    <xf numFmtId="0" fontId="1" fillId="2" borderId="8"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6" fillId="0" borderId="0" xfId="0" applyFont="1"/>
    <xf numFmtId="0" fontId="9" fillId="0" borderId="7"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0" fontId="7" fillId="0" borderId="0" xfId="0" applyFont="1" applyAlignment="1">
      <alignment horizontal="justify" vertical="center"/>
    </xf>
    <xf numFmtId="0" fontId="2" fillId="0" borderId="0" xfId="0" applyFont="1" applyBorder="1" applyAlignment="1">
      <alignment horizontal="center" vertical="center"/>
    </xf>
    <xf numFmtId="0" fontId="11" fillId="0" borderId="0" xfId="0" applyFont="1"/>
    <xf numFmtId="0" fontId="1" fillId="2" borderId="12" xfId="0" applyFont="1" applyFill="1" applyBorder="1" applyAlignment="1">
      <alignment horizontal="left" vertical="center" wrapText="1" indent="3"/>
    </xf>
    <xf numFmtId="0" fontId="1" fillId="2" borderId="14" xfId="0" applyFont="1" applyFill="1" applyBorder="1" applyAlignment="1">
      <alignment horizontal="left" vertical="center" wrapText="1" indent="3"/>
    </xf>
    <xf numFmtId="0" fontId="2" fillId="3" borderId="5" xfId="0" applyFont="1" applyFill="1" applyBorder="1" applyAlignment="1">
      <alignment horizontal="left" vertical="center" wrapText="1" indent="1"/>
    </xf>
    <xf numFmtId="0" fontId="2" fillId="3" borderId="5"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9" fillId="0" borderId="12" xfId="0" applyFont="1" applyBorder="1" applyAlignment="1">
      <alignment horizontal="left" vertical="center" wrapText="1" indent="3"/>
    </xf>
    <xf numFmtId="0" fontId="9" fillId="0" borderId="12" xfId="0" applyFont="1" applyBorder="1" applyAlignment="1">
      <alignment horizontal="right" vertical="center" wrapText="1"/>
    </xf>
    <xf numFmtId="0" fontId="7" fillId="3" borderId="5"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7" fillId="4"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0" borderId="0" xfId="0" applyFont="1" applyAlignment="1">
      <alignment horizontal="justify"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2" fillId="3" borderId="7" xfId="0" applyFont="1" applyFill="1" applyBorder="1" applyAlignment="1">
      <alignment horizontal="center" vertical="center" wrapText="1"/>
    </xf>
    <xf numFmtId="4" fontId="2" fillId="3" borderId="7" xfId="0" applyNumberFormat="1" applyFont="1" applyFill="1" applyBorder="1" applyAlignment="1">
      <alignment horizontal="right" vertical="center" wrapText="1"/>
    </xf>
    <xf numFmtId="4" fontId="1" fillId="2" borderId="13" xfId="0" applyNumberFormat="1" applyFont="1" applyFill="1" applyBorder="1" applyAlignment="1">
      <alignment horizontal="right" vertical="center" wrapText="1"/>
    </xf>
    <xf numFmtId="4" fontId="1" fillId="2" borderId="7" xfId="0" applyNumberFormat="1" applyFont="1" applyFill="1" applyBorder="1" applyAlignment="1">
      <alignment horizontal="right" vertical="center" wrapText="1"/>
    </xf>
    <xf numFmtId="4" fontId="1" fillId="2" borderId="12" xfId="0" applyNumberFormat="1" applyFont="1" applyFill="1" applyBorder="1" applyAlignment="1">
      <alignment horizontal="right" vertical="center" wrapText="1"/>
    </xf>
    <xf numFmtId="4" fontId="2" fillId="2" borderId="7" xfId="0" applyNumberFormat="1" applyFont="1" applyFill="1" applyBorder="1" applyAlignment="1">
      <alignment horizontal="right" vertical="center" wrapText="1"/>
    </xf>
    <xf numFmtId="4" fontId="5" fillId="2" borderId="0" xfId="0" applyNumberFormat="1" applyFont="1" applyFill="1"/>
    <xf numFmtId="4" fontId="0" fillId="0" borderId="0" xfId="0" applyNumberFormat="1"/>
    <xf numFmtId="0" fontId="11" fillId="0" borderId="0" xfId="0" applyFont="1" applyAlignment="1">
      <alignment horizontal="justify" vertical="top"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0" borderId="0" xfId="0" applyFont="1" applyAlignment="1">
      <alignment horizontal="center" vertical="center"/>
    </xf>
    <xf numFmtId="0" fontId="7" fillId="4" borderId="7"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43" fontId="7" fillId="4" borderId="7" xfId="1" applyFont="1" applyFill="1" applyBorder="1" applyAlignment="1">
      <alignment horizontal="right" vertical="center" wrapText="1"/>
    </xf>
    <xf numFmtId="43" fontId="7" fillId="4" borderId="5" xfId="1" applyFont="1" applyFill="1" applyBorder="1" applyAlignment="1">
      <alignment horizontal="right" vertical="center" wrapText="1"/>
    </xf>
    <xf numFmtId="43" fontId="9" fillId="0" borderId="12" xfId="0" applyNumberFormat="1" applyFont="1" applyBorder="1" applyAlignment="1">
      <alignment horizontal="right" vertical="center" wrapText="1"/>
    </xf>
    <xf numFmtId="164" fontId="9" fillId="0" borderId="12" xfId="0" applyNumberFormat="1" applyFont="1" applyBorder="1" applyAlignment="1">
      <alignment horizontal="right" vertical="center" wrapText="1"/>
    </xf>
    <xf numFmtId="43" fontId="6" fillId="0" borderId="0" xfId="0" applyNumberFormat="1" applyFont="1"/>
    <xf numFmtId="43" fontId="9" fillId="0" borderId="12" xfId="1" applyFont="1" applyBorder="1" applyAlignment="1">
      <alignment horizontal="right" vertical="center" wrapText="1"/>
    </xf>
    <xf numFmtId="164" fontId="9" fillId="0" borderId="12" xfId="0" applyNumberFormat="1" applyFont="1" applyFill="1" applyBorder="1" applyAlignment="1">
      <alignment horizontal="right" vertical="center" wrapText="1"/>
    </xf>
    <xf numFmtId="43" fontId="9" fillId="0" borderId="12" xfId="1" applyFont="1" applyFill="1" applyBorder="1" applyAlignment="1">
      <alignment horizontal="right" vertical="center" wrapText="1"/>
    </xf>
    <xf numFmtId="37" fontId="9" fillId="0" borderId="12" xfId="1" applyNumberFormat="1" applyFont="1" applyBorder="1" applyAlignment="1">
      <alignment horizontal="right" vertical="center" wrapText="1"/>
    </xf>
    <xf numFmtId="164" fontId="9" fillId="0" borderId="12" xfId="1" applyNumberFormat="1" applyFont="1" applyFill="1" applyBorder="1" applyAlignment="1">
      <alignment horizontal="right" vertical="center" wrapText="1"/>
    </xf>
    <xf numFmtId="0" fontId="9" fillId="0" borderId="7" xfId="0" applyFont="1" applyFill="1" applyBorder="1" applyAlignment="1">
      <alignment horizontal="justify" vertical="center" wrapText="1"/>
    </xf>
    <xf numFmtId="0" fontId="9" fillId="0" borderId="5" xfId="0" applyFont="1" applyFill="1" applyBorder="1" applyAlignment="1">
      <alignment horizontal="justify" vertical="center" wrapText="1"/>
    </xf>
    <xf numFmtId="43" fontId="7" fillId="3" borderId="7" xfId="1" applyFont="1" applyFill="1" applyBorder="1" applyAlignment="1">
      <alignment horizontal="right" vertical="center" wrapText="1"/>
    </xf>
    <xf numFmtId="43" fontId="7" fillId="3" borderId="5" xfId="1" applyFont="1" applyFill="1" applyBorder="1" applyAlignment="1">
      <alignment horizontal="right" vertical="center" wrapText="1"/>
    </xf>
    <xf numFmtId="37" fontId="9" fillId="0" borderId="12" xfId="0" applyNumberFormat="1" applyFont="1" applyBorder="1" applyAlignment="1">
      <alignment horizontal="right" vertical="center" wrapText="1"/>
    </xf>
    <xf numFmtId="0" fontId="9" fillId="5" borderId="12" xfId="0" applyFont="1" applyFill="1" applyBorder="1" applyAlignment="1">
      <alignment horizontal="left" vertical="center" wrapText="1" indent="3"/>
    </xf>
    <xf numFmtId="37" fontId="9" fillId="5" borderId="12" xfId="0" applyNumberFormat="1" applyFont="1" applyFill="1" applyBorder="1" applyAlignment="1">
      <alignment horizontal="right" vertical="center" wrapText="1"/>
    </xf>
    <xf numFmtId="37" fontId="9" fillId="0" borderId="12" xfId="1" applyNumberFormat="1" applyFont="1" applyFill="1" applyBorder="1" applyAlignment="1">
      <alignment horizontal="right" vertical="center" wrapText="1"/>
    </xf>
    <xf numFmtId="37" fontId="9" fillId="0" borderId="12"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43" fontId="19" fillId="0" borderId="0" xfId="1" applyFont="1"/>
    <xf numFmtId="43" fontId="18" fillId="0" borderId="0" xfId="1" applyFont="1"/>
    <xf numFmtId="43" fontId="17" fillId="0" borderId="0" xfId="1" applyFont="1"/>
    <xf numFmtId="0" fontId="2" fillId="0" borderId="0" xfId="0" applyFont="1" applyAlignment="1">
      <alignment horizontal="center" vertical="center"/>
    </xf>
    <xf numFmtId="0" fontId="1" fillId="0" borderId="0" xfId="0" applyFont="1" applyAlignment="1">
      <alignment horizontal="justify" vertical="center" wrapText="1"/>
    </xf>
    <xf numFmtId="0" fontId="0" fillId="0" borderId="0" xfId="0" applyAlignment="1">
      <alignment horizontal="justify" vertical="center" wrapText="1"/>
    </xf>
    <xf numFmtId="0" fontId="15" fillId="0" borderId="0" xfId="0" applyFont="1" applyAlignment="1">
      <alignment horizontal="justify"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11" fillId="0" borderId="0" xfId="0" applyFont="1" applyAlignment="1">
      <alignment horizontal="justify" vertical="top" wrapText="1"/>
    </xf>
    <xf numFmtId="0" fontId="2" fillId="0" borderId="0" xfId="0" applyFont="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0" xfId="0" applyFont="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cellXfs>
  <cellStyles count="105">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Euro" xfId="32" xr:uid="{00000000-0005-0000-0000-00001E000000}"/>
    <cellStyle name="Excel Built-in Normal" xfId="33" xr:uid="{00000000-0005-0000-0000-00001F000000}"/>
    <cellStyle name="Incorrecto 2" xfId="34" xr:uid="{00000000-0005-0000-0000-000020000000}"/>
    <cellStyle name="Millares" xfId="1" builtinId="3"/>
    <cellStyle name="Millares 10" xfId="35" xr:uid="{00000000-0005-0000-0000-000022000000}"/>
    <cellStyle name="Millares 2" xfId="36" xr:uid="{00000000-0005-0000-0000-000023000000}"/>
    <cellStyle name="Millares 2 2" xfId="37" xr:uid="{00000000-0005-0000-0000-000024000000}"/>
    <cellStyle name="Millares 2 2 2" xfId="38" xr:uid="{00000000-0005-0000-0000-000025000000}"/>
    <cellStyle name="Millares 2 2 2 2" xfId="39" xr:uid="{00000000-0005-0000-0000-000026000000}"/>
    <cellStyle name="Millares 2 3" xfId="40" xr:uid="{00000000-0005-0000-0000-000027000000}"/>
    <cellStyle name="Millares 3" xfId="41" xr:uid="{00000000-0005-0000-0000-000028000000}"/>
    <cellStyle name="Millares 3 2" xfId="42" xr:uid="{00000000-0005-0000-0000-000029000000}"/>
    <cellStyle name="Millares 4" xfId="43" xr:uid="{00000000-0005-0000-0000-00002A000000}"/>
    <cellStyle name="Millares 5" xfId="44" xr:uid="{00000000-0005-0000-0000-00002B000000}"/>
    <cellStyle name="Millares 5 2" xfId="45" xr:uid="{00000000-0005-0000-0000-00002C000000}"/>
    <cellStyle name="Millares 6" xfId="46" xr:uid="{00000000-0005-0000-0000-00002D000000}"/>
    <cellStyle name="Millares 8 2" xfId="47" xr:uid="{00000000-0005-0000-0000-00002E000000}"/>
    <cellStyle name="Moneda 2" xfId="48" xr:uid="{00000000-0005-0000-0000-00002F000000}"/>
    <cellStyle name="Moneda 3" xfId="49" xr:uid="{00000000-0005-0000-0000-000030000000}"/>
    <cellStyle name="Moneda 3 2" xfId="50" xr:uid="{00000000-0005-0000-0000-000031000000}"/>
    <cellStyle name="Moneda 4" xfId="51" xr:uid="{00000000-0005-0000-0000-000032000000}"/>
    <cellStyle name="Moneda 5" xfId="52" xr:uid="{00000000-0005-0000-0000-000033000000}"/>
    <cellStyle name="Moneda 6" xfId="53" xr:uid="{00000000-0005-0000-0000-000034000000}"/>
    <cellStyle name="Neutral 2" xfId="54" xr:uid="{00000000-0005-0000-0000-000035000000}"/>
    <cellStyle name="Normal" xfId="0" builtinId="0"/>
    <cellStyle name="Normal 10" xfId="55" xr:uid="{00000000-0005-0000-0000-000037000000}"/>
    <cellStyle name="Normal 11" xfId="56" xr:uid="{00000000-0005-0000-0000-000038000000}"/>
    <cellStyle name="Normal 12" xfId="57" xr:uid="{00000000-0005-0000-0000-000039000000}"/>
    <cellStyle name="Normal 13" xfId="58" xr:uid="{00000000-0005-0000-0000-00003A000000}"/>
    <cellStyle name="Normal 14" xfId="59" xr:uid="{00000000-0005-0000-0000-00003B000000}"/>
    <cellStyle name="Normal 15" xfId="60" xr:uid="{00000000-0005-0000-0000-00003C000000}"/>
    <cellStyle name="Normal 16" xfId="61" xr:uid="{00000000-0005-0000-0000-00003D000000}"/>
    <cellStyle name="Normal 17" xfId="62" xr:uid="{00000000-0005-0000-0000-00003E000000}"/>
    <cellStyle name="Normal 18" xfId="63" xr:uid="{00000000-0005-0000-0000-00003F000000}"/>
    <cellStyle name="Normal 19" xfId="64" xr:uid="{00000000-0005-0000-0000-000040000000}"/>
    <cellStyle name="Normal 2" xfId="65" xr:uid="{00000000-0005-0000-0000-000041000000}"/>
    <cellStyle name="Normal 2 2" xfId="66" xr:uid="{00000000-0005-0000-0000-000042000000}"/>
    <cellStyle name="Normal 2 3" xfId="67" xr:uid="{00000000-0005-0000-0000-000043000000}"/>
    <cellStyle name="Normal 20" xfId="68" xr:uid="{00000000-0005-0000-0000-000044000000}"/>
    <cellStyle name="Normal 21" xfId="69" xr:uid="{00000000-0005-0000-0000-000045000000}"/>
    <cellStyle name="Normal 21 2" xfId="70" xr:uid="{00000000-0005-0000-0000-000046000000}"/>
    <cellStyle name="Normal 22" xfId="71" xr:uid="{00000000-0005-0000-0000-000047000000}"/>
    <cellStyle name="Normal 23" xfId="72" xr:uid="{00000000-0005-0000-0000-000048000000}"/>
    <cellStyle name="Normal 23 2" xfId="73" xr:uid="{00000000-0005-0000-0000-000049000000}"/>
    <cellStyle name="Normal 3" xfId="74" xr:uid="{00000000-0005-0000-0000-00004A000000}"/>
    <cellStyle name="Normal 3 2" xfId="75" xr:uid="{00000000-0005-0000-0000-00004B000000}"/>
    <cellStyle name="Normal 3 3 2" xfId="76" xr:uid="{00000000-0005-0000-0000-00004C000000}"/>
    <cellStyle name="Normal 3 4" xfId="77" xr:uid="{00000000-0005-0000-0000-00004D000000}"/>
    <cellStyle name="Normal 4" xfId="78" xr:uid="{00000000-0005-0000-0000-00004E000000}"/>
    <cellStyle name="Normal 5" xfId="79" xr:uid="{00000000-0005-0000-0000-00004F000000}"/>
    <cellStyle name="Normal 6" xfId="80" xr:uid="{00000000-0005-0000-0000-000050000000}"/>
    <cellStyle name="Normal 7" xfId="81" xr:uid="{00000000-0005-0000-0000-000051000000}"/>
    <cellStyle name="Normal 8" xfId="82" xr:uid="{00000000-0005-0000-0000-000052000000}"/>
    <cellStyle name="Normal 9" xfId="83" xr:uid="{00000000-0005-0000-0000-000053000000}"/>
    <cellStyle name="Notas 2" xfId="84" xr:uid="{00000000-0005-0000-0000-000054000000}"/>
    <cellStyle name="Output Amounts" xfId="85" xr:uid="{00000000-0005-0000-0000-000055000000}"/>
    <cellStyle name="Output Column Headings" xfId="86" xr:uid="{00000000-0005-0000-0000-000056000000}"/>
    <cellStyle name="Output Line Items" xfId="87" xr:uid="{00000000-0005-0000-0000-000057000000}"/>
    <cellStyle name="Output Report Heading" xfId="88" xr:uid="{00000000-0005-0000-0000-000058000000}"/>
    <cellStyle name="Output Report Title" xfId="89" xr:uid="{00000000-0005-0000-0000-000059000000}"/>
    <cellStyle name="Porcentual 2" xfId="90" xr:uid="{00000000-0005-0000-0000-00005A000000}"/>
    <cellStyle name="Porcentual 2 2" xfId="91" xr:uid="{00000000-0005-0000-0000-00005B000000}"/>
    <cellStyle name="Porcentual 3" xfId="92" xr:uid="{00000000-0005-0000-0000-00005C000000}"/>
    <cellStyle name="Porcentual 3 2" xfId="93" xr:uid="{00000000-0005-0000-0000-00005D000000}"/>
    <cellStyle name="Porcentual 4" xfId="94" xr:uid="{00000000-0005-0000-0000-00005E000000}"/>
    <cellStyle name="Porcentual 5" xfId="95" xr:uid="{00000000-0005-0000-0000-00005F000000}"/>
    <cellStyle name="Porcentual 6" xfId="96" xr:uid="{00000000-0005-0000-0000-000060000000}"/>
    <cellStyle name="Salida 2" xfId="97" xr:uid="{00000000-0005-0000-0000-000061000000}"/>
    <cellStyle name="Texto de advertencia 2" xfId="98" xr:uid="{00000000-0005-0000-0000-000062000000}"/>
    <cellStyle name="Texto explicativo 2" xfId="99" xr:uid="{00000000-0005-0000-0000-000063000000}"/>
    <cellStyle name="Título 1 2" xfId="100" xr:uid="{00000000-0005-0000-0000-000064000000}"/>
    <cellStyle name="Título 2 2" xfId="101" xr:uid="{00000000-0005-0000-0000-000065000000}"/>
    <cellStyle name="Título 3 2" xfId="102" xr:uid="{00000000-0005-0000-0000-000066000000}"/>
    <cellStyle name="Título 4" xfId="103" xr:uid="{00000000-0005-0000-0000-000067000000}"/>
    <cellStyle name="Total 2" xfId="104" xr:uid="{00000000-0005-0000-0000-00006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zoomScale="145" zoomScaleNormal="145" workbookViewId="0">
      <selection activeCell="J4" sqref="J4"/>
    </sheetView>
  </sheetViews>
  <sheetFormatPr baseColWidth="10" defaultRowHeight="15"/>
  <cols>
    <col min="1" max="1" width="26.28515625" customWidth="1"/>
    <col min="7" max="7" width="6.42578125" customWidth="1"/>
  </cols>
  <sheetData>
    <row r="1" spans="1:7">
      <c r="A1" s="74" t="s">
        <v>46</v>
      </c>
      <c r="B1" s="74"/>
      <c r="C1" s="74"/>
      <c r="D1" s="74"/>
      <c r="E1" s="74"/>
      <c r="F1" s="74"/>
      <c r="G1" s="74"/>
    </row>
    <row r="2" spans="1:7" ht="62.25" customHeight="1">
      <c r="A2" s="75" t="s">
        <v>47</v>
      </c>
      <c r="B2" s="75"/>
      <c r="C2" s="75"/>
      <c r="D2" s="75"/>
      <c r="E2" s="75"/>
      <c r="F2" s="75"/>
      <c r="G2" s="75"/>
    </row>
    <row r="3" spans="1:7" ht="23.25" customHeight="1">
      <c r="A3" s="74" t="s">
        <v>48</v>
      </c>
      <c r="B3" s="74"/>
      <c r="C3" s="74"/>
      <c r="D3" s="74"/>
      <c r="E3" s="74"/>
      <c r="F3" s="74"/>
      <c r="G3" s="74"/>
    </row>
    <row r="4" spans="1:7" ht="42.75" customHeight="1">
      <c r="A4" s="75" t="s">
        <v>57</v>
      </c>
      <c r="B4" s="75"/>
      <c r="C4" s="75"/>
      <c r="D4" s="75"/>
      <c r="E4" s="75"/>
      <c r="F4" s="75"/>
      <c r="G4" s="75"/>
    </row>
    <row r="5" spans="1:7" ht="82.5" customHeight="1">
      <c r="A5" s="75" t="s">
        <v>58</v>
      </c>
      <c r="B5" s="75"/>
      <c r="C5" s="75"/>
      <c r="D5" s="75"/>
      <c r="E5" s="75"/>
      <c r="F5" s="75"/>
      <c r="G5" s="75"/>
    </row>
    <row r="6" spans="1:7" ht="45" customHeight="1">
      <c r="A6" s="75" t="s">
        <v>59</v>
      </c>
      <c r="B6" s="75"/>
      <c r="C6" s="75"/>
      <c r="D6" s="75"/>
      <c r="E6" s="75"/>
      <c r="F6" s="75"/>
      <c r="G6" s="75"/>
    </row>
    <row r="7" spans="1:7" ht="54" customHeight="1" thickBot="1">
      <c r="A7" s="75" t="s">
        <v>63</v>
      </c>
      <c r="B7" s="75"/>
      <c r="C7" s="75"/>
      <c r="D7" s="75"/>
      <c r="E7" s="75"/>
      <c r="F7" s="75"/>
      <c r="G7" s="75"/>
    </row>
    <row r="8" spans="1:7">
      <c r="A8" s="30" t="s">
        <v>49</v>
      </c>
      <c r="B8" s="78" t="s">
        <v>52</v>
      </c>
      <c r="C8" s="78" t="s">
        <v>53</v>
      </c>
      <c r="D8" s="78" t="s">
        <v>64</v>
      </c>
      <c r="E8" s="81"/>
      <c r="F8" s="81"/>
    </row>
    <row r="9" spans="1:7">
      <c r="A9" s="31" t="s">
        <v>50</v>
      </c>
      <c r="B9" s="79"/>
      <c r="C9" s="79"/>
      <c r="D9" s="79"/>
      <c r="E9" s="81"/>
      <c r="F9" s="81"/>
    </row>
    <row r="10" spans="1:7" ht="15.75" thickBot="1">
      <c r="A10" s="32" t="s">
        <v>51</v>
      </c>
      <c r="B10" s="80"/>
      <c r="C10" s="80"/>
      <c r="D10" s="80"/>
      <c r="E10" s="81"/>
      <c r="F10" s="81"/>
    </row>
    <row r="11" spans="1:7" ht="15.75" thickBot="1">
      <c r="A11" s="32">
        <v>2020</v>
      </c>
      <c r="B11" s="33">
        <v>2021</v>
      </c>
      <c r="C11" s="33">
        <v>2022</v>
      </c>
      <c r="D11" s="33">
        <v>2023</v>
      </c>
      <c r="E11" s="34"/>
      <c r="F11" s="34"/>
    </row>
    <row r="12" spans="1:7">
      <c r="A12" s="29"/>
    </row>
    <row r="13" spans="1:7" ht="75" customHeight="1">
      <c r="A13" s="75" t="s">
        <v>54</v>
      </c>
      <c r="B13" s="75"/>
      <c r="C13" s="75"/>
      <c r="D13" s="75"/>
      <c r="E13" s="75"/>
      <c r="F13" s="75"/>
      <c r="G13" s="76"/>
    </row>
    <row r="14" spans="1:7">
      <c r="A14" s="74" t="s">
        <v>55</v>
      </c>
      <c r="B14" s="74"/>
      <c r="C14" s="74"/>
      <c r="D14" s="74"/>
      <c r="E14" s="74"/>
      <c r="F14" s="74"/>
      <c r="G14" s="74"/>
    </row>
    <row r="15" spans="1:7" ht="67.5" customHeight="1">
      <c r="A15" s="77" t="s">
        <v>56</v>
      </c>
      <c r="B15" s="77"/>
      <c r="C15" s="77"/>
      <c r="D15" s="77"/>
      <c r="E15" s="77"/>
      <c r="F15" s="77"/>
      <c r="G15" s="77"/>
    </row>
  </sheetData>
  <mergeCells count="15">
    <mergeCell ref="A6:G6"/>
    <mergeCell ref="A7:G7"/>
    <mergeCell ref="A13:G13"/>
    <mergeCell ref="A14:G14"/>
    <mergeCell ref="A15:G15"/>
    <mergeCell ref="B8:B10"/>
    <mergeCell ref="C8:C10"/>
    <mergeCell ref="D8:D10"/>
    <mergeCell ref="E8:E10"/>
    <mergeCell ref="F8:F10"/>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9"/>
  <sheetViews>
    <sheetView topLeftCell="A4" zoomScaleNormal="100" workbookViewId="0">
      <selection activeCell="E31" sqref="E31"/>
    </sheetView>
  </sheetViews>
  <sheetFormatPr baseColWidth="10" defaultRowHeight="18.75"/>
  <cols>
    <col min="1" max="1" width="2.7109375" customWidth="1"/>
    <col min="2" max="2" width="63.5703125" customWidth="1"/>
    <col min="3" max="5" width="14.7109375" bestFit="1" customWidth="1"/>
    <col min="6" max="6" width="14.7109375" style="17" bestFit="1" customWidth="1"/>
    <col min="7" max="7" width="4" customWidth="1"/>
    <col min="8" max="10" width="0" hidden="1" customWidth="1"/>
  </cols>
  <sheetData>
    <row r="1" spans="2:12" hidden="1">
      <c r="B1" s="74" t="s">
        <v>9</v>
      </c>
      <c r="C1" s="74"/>
      <c r="D1" s="74"/>
      <c r="E1" s="74"/>
    </row>
    <row r="2" spans="2:12" hidden="1">
      <c r="B2" s="74" t="s">
        <v>10</v>
      </c>
      <c r="C2" s="74"/>
      <c r="D2" s="74"/>
      <c r="E2" s="74"/>
    </row>
    <row r="3" spans="2:12" hidden="1">
      <c r="B3" s="94" t="s">
        <v>0</v>
      </c>
      <c r="C3" s="94"/>
      <c r="D3" s="94"/>
      <c r="E3" s="94"/>
    </row>
    <row r="4" spans="2:12" ht="19.5" thickBot="1">
      <c r="B4" s="16"/>
      <c r="C4" s="16"/>
      <c r="D4" s="16"/>
      <c r="E4" s="16"/>
    </row>
    <row r="5" spans="2:12" s="5" customFormat="1" ht="15" customHeight="1">
      <c r="B5" s="84" t="s">
        <v>66</v>
      </c>
      <c r="C5" s="85"/>
      <c r="D5" s="85"/>
      <c r="E5" s="85"/>
      <c r="F5" s="86"/>
    </row>
    <row r="6" spans="2:12" s="5" customFormat="1" ht="18.75" customHeight="1">
      <c r="B6" s="87" t="s">
        <v>0</v>
      </c>
      <c r="C6" s="88"/>
      <c r="D6" s="88"/>
      <c r="E6" s="88"/>
      <c r="F6" s="89"/>
    </row>
    <row r="7" spans="2:12" s="5" customFormat="1" ht="18.75" customHeight="1">
      <c r="B7" s="87" t="s">
        <v>1</v>
      </c>
      <c r="C7" s="88"/>
      <c r="D7" s="88"/>
      <c r="E7" s="88"/>
      <c r="F7" s="89"/>
    </row>
    <row r="8" spans="2:12" s="5" customFormat="1" ht="15.75" customHeight="1" thickBot="1">
      <c r="B8" s="90" t="s">
        <v>2</v>
      </c>
      <c r="C8" s="91"/>
      <c r="D8" s="91"/>
      <c r="E8" s="91"/>
      <c r="F8" s="92"/>
    </row>
    <row r="9" spans="2:12" s="5" customFormat="1" ht="12">
      <c r="B9" s="95" t="s">
        <v>3</v>
      </c>
      <c r="C9" s="35" t="s">
        <v>4</v>
      </c>
      <c r="D9" s="82">
        <v>2021</v>
      </c>
      <c r="E9" s="82">
        <v>2022</v>
      </c>
      <c r="F9" s="82">
        <v>2023</v>
      </c>
    </row>
    <row r="10" spans="2:12" s="5" customFormat="1" ht="12.75" thickBot="1">
      <c r="B10" s="96"/>
      <c r="C10" s="28">
        <v>2020</v>
      </c>
      <c r="D10" s="83"/>
      <c r="E10" s="83"/>
      <c r="F10" s="83"/>
    </row>
    <row r="11" spans="2:12" s="7" customFormat="1" ht="5.25" customHeight="1">
      <c r="B11" s="1"/>
      <c r="C11" s="6"/>
      <c r="D11" s="6"/>
      <c r="E11" s="6"/>
      <c r="F11" s="6"/>
    </row>
    <row r="12" spans="2:12" s="7" customFormat="1" ht="12">
      <c r="B12" s="20" t="s">
        <v>28</v>
      </c>
      <c r="C12" s="36">
        <f>SUM(C13:C24)</f>
        <v>2129189671.526</v>
      </c>
      <c r="D12" s="36">
        <f t="shared" ref="D12:E12" si="0">SUM(D13:D24)</f>
        <v>2187162949.3846598</v>
      </c>
      <c r="E12" s="36">
        <f t="shared" si="0"/>
        <v>2247366622.1733599</v>
      </c>
      <c r="F12" s="36">
        <f t="shared" ref="F12" si="1">SUM(F13:F24)</f>
        <v>2309897273.6382151</v>
      </c>
    </row>
    <row r="13" spans="2:12" s="7" customFormat="1" ht="12">
      <c r="B13" s="18" t="s">
        <v>14</v>
      </c>
      <c r="C13" s="37">
        <v>487279954.25999999</v>
      </c>
      <c r="D13" s="37">
        <f>+C13+H13</f>
        <v>509207552.20169997</v>
      </c>
      <c r="E13" s="37">
        <f>+D13+I13</f>
        <v>532121892.05077648</v>
      </c>
      <c r="F13" s="37">
        <f>+E13+J13</f>
        <v>556067377.19306147</v>
      </c>
      <c r="H13" s="41">
        <f>+C13*0.045</f>
        <v>21927597.9417</v>
      </c>
      <c r="I13" s="41">
        <f>+D13*0.045</f>
        <v>22914339.849076498</v>
      </c>
      <c r="J13" s="41">
        <f>+E13*0.045</f>
        <v>23945485.142284941</v>
      </c>
      <c r="K13" s="41"/>
      <c r="L13" s="41"/>
    </row>
    <row r="14" spans="2:12" s="7" customFormat="1" ht="12">
      <c r="B14" s="18" t="s">
        <v>15</v>
      </c>
      <c r="C14" s="37">
        <v>0</v>
      </c>
      <c r="D14" s="37">
        <f t="shared" ref="D14:D24" si="2">+C14+H14</f>
        <v>0</v>
      </c>
      <c r="E14" s="37">
        <f t="shared" ref="E14:E24" si="3">+D14+I14</f>
        <v>0</v>
      </c>
      <c r="F14" s="37">
        <f t="shared" ref="F14:F24" si="4">+E14+J14</f>
        <v>0</v>
      </c>
      <c r="H14" s="41">
        <f t="shared" ref="H14:H19" si="5">+C14*0.045</f>
        <v>0</v>
      </c>
      <c r="I14" s="41">
        <f t="shared" ref="I14:I19" si="6">+D14*0.045</f>
        <v>0</v>
      </c>
      <c r="J14" s="41">
        <f t="shared" ref="J14:J19" si="7">+E14*0.045</f>
        <v>0</v>
      </c>
      <c r="K14" s="41"/>
      <c r="L14" s="41"/>
    </row>
    <row r="15" spans="2:12" s="7" customFormat="1" ht="12">
      <c r="B15" s="18" t="s">
        <v>16</v>
      </c>
      <c r="C15" s="37">
        <v>0</v>
      </c>
      <c r="D15" s="37">
        <f t="shared" si="2"/>
        <v>0</v>
      </c>
      <c r="E15" s="37">
        <f t="shared" si="3"/>
        <v>0</v>
      </c>
      <c r="F15" s="37">
        <f t="shared" si="4"/>
        <v>0</v>
      </c>
      <c r="H15" s="41">
        <f t="shared" si="5"/>
        <v>0</v>
      </c>
      <c r="I15" s="41">
        <f t="shared" si="6"/>
        <v>0</v>
      </c>
      <c r="J15" s="41">
        <f t="shared" si="7"/>
        <v>0</v>
      </c>
      <c r="K15" s="41"/>
      <c r="L15" s="41"/>
    </row>
    <row r="16" spans="2:12" s="7" customFormat="1" ht="12">
      <c r="B16" s="18" t="s">
        <v>17</v>
      </c>
      <c r="C16" s="37">
        <v>502274414.69999993</v>
      </c>
      <c r="D16" s="37">
        <f t="shared" si="2"/>
        <v>524876763.36149991</v>
      </c>
      <c r="E16" s="37">
        <f t="shared" si="3"/>
        <v>548496217.71276736</v>
      </c>
      <c r="F16" s="37">
        <f t="shared" si="4"/>
        <v>573178547.50984192</v>
      </c>
      <c r="H16" s="41">
        <f t="shared" si="5"/>
        <v>22602348.661499996</v>
      </c>
      <c r="I16" s="41">
        <f t="shared" si="6"/>
        <v>23619454.351267494</v>
      </c>
      <c r="J16" s="41">
        <f t="shared" si="7"/>
        <v>24682329.79707453</v>
      </c>
      <c r="K16" s="41"/>
      <c r="L16" s="41"/>
    </row>
    <row r="17" spans="2:12" s="7" customFormat="1" ht="12">
      <c r="B17" s="18" t="s">
        <v>18</v>
      </c>
      <c r="C17" s="37">
        <v>18251349.18</v>
      </c>
      <c r="D17" s="37">
        <f t="shared" si="2"/>
        <v>19072659.893100001</v>
      </c>
      <c r="E17" s="37">
        <f t="shared" si="3"/>
        <v>19930929.588289499</v>
      </c>
      <c r="F17" s="37">
        <f t="shared" si="4"/>
        <v>20827821.419762526</v>
      </c>
      <c r="H17" s="41">
        <f t="shared" si="5"/>
        <v>821310.71309999994</v>
      </c>
      <c r="I17" s="41">
        <f t="shared" si="6"/>
        <v>858269.69518949999</v>
      </c>
      <c r="J17" s="41">
        <f t="shared" si="7"/>
        <v>896891.83147302747</v>
      </c>
      <c r="K17" s="41"/>
      <c r="L17" s="41"/>
    </row>
    <row r="18" spans="2:12" s="7" customFormat="1" ht="12">
      <c r="B18" s="18" t="s">
        <v>19</v>
      </c>
      <c r="C18" s="37">
        <v>40233743.100000001</v>
      </c>
      <c r="D18" s="37">
        <f t="shared" si="2"/>
        <v>42044261.539499998</v>
      </c>
      <c r="E18" s="37">
        <f t="shared" si="3"/>
        <v>43936253.308777496</v>
      </c>
      <c r="F18" s="37">
        <f t="shared" si="4"/>
        <v>45913384.707672484</v>
      </c>
      <c r="H18" s="41">
        <f t="shared" si="5"/>
        <v>1810518.4395000001</v>
      </c>
      <c r="I18" s="41">
        <f t="shared" si="6"/>
        <v>1891991.7692774998</v>
      </c>
      <c r="J18" s="41">
        <f t="shared" si="7"/>
        <v>1977131.3988949873</v>
      </c>
      <c r="K18" s="41"/>
      <c r="L18" s="41"/>
    </row>
    <row r="19" spans="2:12" s="7" customFormat="1" ht="12">
      <c r="B19" s="18" t="s">
        <v>60</v>
      </c>
      <c r="C19" s="37">
        <v>0</v>
      </c>
      <c r="D19" s="37">
        <f t="shared" si="2"/>
        <v>0</v>
      </c>
      <c r="E19" s="37">
        <f t="shared" si="3"/>
        <v>0</v>
      </c>
      <c r="F19" s="37">
        <f t="shared" si="4"/>
        <v>0</v>
      </c>
      <c r="H19" s="41">
        <f t="shared" si="5"/>
        <v>0</v>
      </c>
      <c r="I19" s="41">
        <f t="shared" si="6"/>
        <v>0</v>
      </c>
      <c r="J19" s="41">
        <f t="shared" si="7"/>
        <v>0</v>
      </c>
      <c r="K19" s="41"/>
      <c r="L19" s="41"/>
    </row>
    <row r="20" spans="2:12" s="7" customFormat="1" ht="12">
      <c r="B20" s="18" t="s">
        <v>20</v>
      </c>
      <c r="C20" s="37">
        <v>1043048136.2860003</v>
      </c>
      <c r="D20" s="37">
        <f t="shared" si="2"/>
        <v>1053478617.6488602</v>
      </c>
      <c r="E20" s="37">
        <f t="shared" si="3"/>
        <v>1064013403.8253489</v>
      </c>
      <c r="F20" s="37">
        <f t="shared" si="4"/>
        <v>1074653537.8636024</v>
      </c>
      <c r="H20" s="41">
        <f t="shared" ref="H20:H24" si="8">+C20*0.01</f>
        <v>10430481.362860003</v>
      </c>
      <c r="I20" s="41">
        <f t="shared" ref="I20:I24" si="9">+D20*0.01</f>
        <v>10534786.176488603</v>
      </c>
      <c r="J20" s="41">
        <f>+E20*0.01</f>
        <v>10640134.038253488</v>
      </c>
      <c r="K20" s="41"/>
      <c r="L20" s="41"/>
    </row>
    <row r="21" spans="2:12" s="7" customFormat="1" ht="12">
      <c r="B21" s="18" t="s">
        <v>21</v>
      </c>
      <c r="C21" s="37">
        <v>10475235</v>
      </c>
      <c r="D21" s="37">
        <f t="shared" si="2"/>
        <v>10579987.35</v>
      </c>
      <c r="E21" s="37">
        <f t="shared" si="3"/>
        <v>10685787.2235</v>
      </c>
      <c r="F21" s="37">
        <f t="shared" si="4"/>
        <v>10792645.095735</v>
      </c>
      <c r="H21" s="41">
        <f t="shared" si="8"/>
        <v>104752.35</v>
      </c>
      <c r="I21" s="41">
        <f t="shared" si="9"/>
        <v>105799.8735</v>
      </c>
      <c r="J21" s="41">
        <f t="shared" ref="J21:J24" si="10">+E21*0.01</f>
        <v>106857.872235</v>
      </c>
      <c r="K21" s="41"/>
      <c r="L21" s="41"/>
    </row>
    <row r="22" spans="2:12" s="7" customFormat="1" ht="12">
      <c r="B22" s="18" t="s">
        <v>61</v>
      </c>
      <c r="C22" s="37">
        <v>0</v>
      </c>
      <c r="D22" s="37">
        <f t="shared" si="2"/>
        <v>0</v>
      </c>
      <c r="E22" s="37">
        <f t="shared" si="3"/>
        <v>0</v>
      </c>
      <c r="F22" s="37">
        <f t="shared" si="4"/>
        <v>0</v>
      </c>
      <c r="H22" s="41">
        <f t="shared" si="8"/>
        <v>0</v>
      </c>
      <c r="I22" s="41">
        <f t="shared" si="9"/>
        <v>0</v>
      </c>
      <c r="J22" s="41">
        <f t="shared" si="10"/>
        <v>0</v>
      </c>
      <c r="K22" s="41"/>
      <c r="L22" s="41"/>
    </row>
    <row r="23" spans="2:12" s="7" customFormat="1" ht="12">
      <c r="B23" s="18" t="s">
        <v>22</v>
      </c>
      <c r="C23" s="37">
        <v>27626839</v>
      </c>
      <c r="D23" s="37">
        <f t="shared" si="2"/>
        <v>27903107.390000001</v>
      </c>
      <c r="E23" s="37">
        <f t="shared" si="3"/>
        <v>28182138.4639</v>
      </c>
      <c r="F23" s="37">
        <f t="shared" si="4"/>
        <v>28463959.848538999</v>
      </c>
      <c r="H23" s="41">
        <f t="shared" si="8"/>
        <v>276268.39</v>
      </c>
      <c r="I23" s="41">
        <f t="shared" si="9"/>
        <v>279031.07390000002</v>
      </c>
      <c r="J23" s="41">
        <f t="shared" si="10"/>
        <v>281821.384639</v>
      </c>
      <c r="K23" s="41"/>
      <c r="L23" s="41"/>
    </row>
    <row r="24" spans="2:12" s="7" customFormat="1" ht="12">
      <c r="B24" s="18" t="s">
        <v>23</v>
      </c>
      <c r="C24" s="37">
        <v>0</v>
      </c>
      <c r="D24" s="37">
        <f t="shared" si="2"/>
        <v>0</v>
      </c>
      <c r="E24" s="37">
        <f t="shared" si="3"/>
        <v>0</v>
      </c>
      <c r="F24" s="37">
        <f t="shared" si="4"/>
        <v>0</v>
      </c>
      <c r="H24" s="41">
        <f t="shared" si="8"/>
        <v>0</v>
      </c>
      <c r="I24" s="41">
        <f t="shared" si="9"/>
        <v>0</v>
      </c>
      <c r="J24" s="41">
        <f t="shared" si="10"/>
        <v>0</v>
      </c>
      <c r="K24" s="41"/>
      <c r="L24" s="41"/>
    </row>
    <row r="25" spans="2:12" s="7" customFormat="1" ht="6" customHeight="1">
      <c r="B25" s="1"/>
      <c r="C25" s="38"/>
      <c r="D25" s="38"/>
      <c r="E25" s="38"/>
      <c r="F25" s="38"/>
      <c r="H25" s="41"/>
      <c r="I25" s="41"/>
      <c r="J25" s="41"/>
      <c r="K25" s="41"/>
      <c r="L25" s="41"/>
    </row>
    <row r="26" spans="2:12" s="7" customFormat="1" ht="12">
      <c r="B26" s="20" t="s">
        <v>29</v>
      </c>
      <c r="C26" s="36">
        <f>SUM(C27:C31)</f>
        <v>611502913.48000002</v>
      </c>
      <c r="D26" s="36">
        <f t="shared" ref="D26:E26" si="11">SUM(D27:D31)</f>
        <v>617617942.61479998</v>
      </c>
      <c r="E26" s="36">
        <f t="shared" si="11"/>
        <v>623794122.04094803</v>
      </c>
      <c r="F26" s="36">
        <f t="shared" ref="F26" si="12">SUM(F27:F31)</f>
        <v>630032063.26135743</v>
      </c>
      <c r="H26" s="41"/>
      <c r="I26" s="41"/>
      <c r="J26" s="41"/>
      <c r="K26" s="41"/>
      <c r="L26" s="41"/>
    </row>
    <row r="27" spans="2:12" s="7" customFormat="1" ht="12">
      <c r="B27" s="19" t="s">
        <v>24</v>
      </c>
      <c r="C27" s="39">
        <v>611496913.48000002</v>
      </c>
      <c r="D27" s="37">
        <f t="shared" ref="D27:D31" si="13">+C27+H27</f>
        <v>617611882.61479998</v>
      </c>
      <c r="E27" s="37">
        <f t="shared" ref="E27:F31" si="14">+D27+I27</f>
        <v>623788001.44094801</v>
      </c>
      <c r="F27" s="37">
        <f t="shared" si="14"/>
        <v>630025881.45535743</v>
      </c>
      <c r="H27" s="41">
        <f>+C27*0.01</f>
        <v>6114969.1348000001</v>
      </c>
      <c r="I27" s="41">
        <f>+D27*0.01</f>
        <v>6176118.8261479996</v>
      </c>
      <c r="J27" s="41">
        <f>+E27*0.01</f>
        <v>6237880.0144094806</v>
      </c>
      <c r="K27" s="41"/>
      <c r="L27" s="41"/>
    </row>
    <row r="28" spans="2:12" s="7" customFormat="1" ht="12">
      <c r="B28" s="19" t="s">
        <v>25</v>
      </c>
      <c r="C28" s="39">
        <v>0</v>
      </c>
      <c r="D28" s="37">
        <f t="shared" si="13"/>
        <v>0</v>
      </c>
      <c r="E28" s="37">
        <f t="shared" si="14"/>
        <v>0</v>
      </c>
      <c r="F28" s="37">
        <f t="shared" si="14"/>
        <v>0</v>
      </c>
      <c r="H28" s="41">
        <f t="shared" ref="H28:H31" si="15">+C28*0.01</f>
        <v>0</v>
      </c>
      <c r="I28" s="41">
        <f t="shared" ref="I28:I31" si="16">+D28*0.01</f>
        <v>0</v>
      </c>
      <c r="J28" s="41">
        <f t="shared" ref="J28:J31" si="17">+E28*0.01</f>
        <v>0</v>
      </c>
      <c r="K28" s="41"/>
      <c r="L28" s="41"/>
    </row>
    <row r="29" spans="2:12" s="7" customFormat="1" ht="12">
      <c r="B29" s="19" t="s">
        <v>26</v>
      </c>
      <c r="C29" s="39">
        <v>6000</v>
      </c>
      <c r="D29" s="37">
        <f t="shared" si="13"/>
        <v>6060</v>
      </c>
      <c r="E29" s="37">
        <f t="shared" si="14"/>
        <v>6120.6</v>
      </c>
      <c r="F29" s="37">
        <f t="shared" si="14"/>
        <v>6181.8060000000005</v>
      </c>
      <c r="H29" s="41">
        <f t="shared" si="15"/>
        <v>60</v>
      </c>
      <c r="I29" s="41">
        <f t="shared" si="16"/>
        <v>60.6</v>
      </c>
      <c r="J29" s="41">
        <f t="shared" si="17"/>
        <v>61.206000000000003</v>
      </c>
      <c r="K29" s="41"/>
      <c r="L29" s="41"/>
    </row>
    <row r="30" spans="2:12" s="7" customFormat="1" ht="24">
      <c r="B30" s="19" t="s">
        <v>62</v>
      </c>
      <c r="C30" s="39">
        <v>0</v>
      </c>
      <c r="D30" s="37">
        <f t="shared" si="13"/>
        <v>0</v>
      </c>
      <c r="E30" s="37">
        <f t="shared" si="14"/>
        <v>0</v>
      </c>
      <c r="F30" s="37">
        <f t="shared" si="14"/>
        <v>0</v>
      </c>
      <c r="H30" s="41">
        <f t="shared" si="15"/>
        <v>0</v>
      </c>
      <c r="I30" s="41">
        <f t="shared" si="16"/>
        <v>0</v>
      </c>
      <c r="J30" s="41">
        <f t="shared" si="17"/>
        <v>0</v>
      </c>
      <c r="K30" s="41"/>
      <c r="L30" s="41"/>
    </row>
    <row r="31" spans="2:12" s="7" customFormat="1" ht="12">
      <c r="B31" s="19" t="s">
        <v>27</v>
      </c>
      <c r="C31" s="39">
        <v>0</v>
      </c>
      <c r="D31" s="37">
        <f t="shared" si="13"/>
        <v>0</v>
      </c>
      <c r="E31" s="37">
        <f>+D31+I31</f>
        <v>0</v>
      </c>
      <c r="F31" s="37">
        <f t="shared" si="14"/>
        <v>0</v>
      </c>
      <c r="H31" s="41">
        <f t="shared" si="15"/>
        <v>0</v>
      </c>
      <c r="I31" s="41">
        <f t="shared" si="16"/>
        <v>0</v>
      </c>
      <c r="J31" s="41">
        <f t="shared" si="17"/>
        <v>0</v>
      </c>
      <c r="K31" s="41"/>
      <c r="L31" s="41"/>
    </row>
    <row r="32" spans="2:12" s="7" customFormat="1" ht="12" customHeight="1">
      <c r="B32" s="1"/>
      <c r="C32" s="38"/>
      <c r="D32" s="38"/>
      <c r="E32" s="38"/>
      <c r="F32" s="38"/>
      <c r="H32" s="41"/>
      <c r="I32" s="41"/>
      <c r="J32" s="41"/>
      <c r="K32" s="41"/>
      <c r="L32" s="41"/>
    </row>
    <row r="33" spans="2:12" s="7" customFormat="1" ht="12">
      <c r="B33" s="2" t="s">
        <v>30</v>
      </c>
      <c r="C33" s="40">
        <f>+C34</f>
        <v>50000000</v>
      </c>
      <c r="D33" s="40">
        <f t="shared" ref="D33:F33" si="18">+D34</f>
        <v>50000000</v>
      </c>
      <c r="E33" s="40">
        <f t="shared" si="18"/>
        <v>50000000</v>
      </c>
      <c r="F33" s="40">
        <f t="shared" si="18"/>
        <v>50000000</v>
      </c>
      <c r="H33" s="41"/>
      <c r="I33" s="41"/>
      <c r="J33" s="41"/>
      <c r="K33" s="41"/>
      <c r="L33" s="41"/>
    </row>
    <row r="34" spans="2:12" s="7" customFormat="1" ht="12">
      <c r="B34" s="18" t="s">
        <v>31</v>
      </c>
      <c r="C34" s="39">
        <v>50000000</v>
      </c>
      <c r="D34" s="37">
        <f>+C34+H34</f>
        <v>50000000</v>
      </c>
      <c r="E34" s="37">
        <f>+D34+I34</f>
        <v>50000000</v>
      </c>
      <c r="F34" s="37">
        <f t="shared" ref="F34" si="19">+E34+J34</f>
        <v>50000000</v>
      </c>
      <c r="H34" s="41"/>
      <c r="I34" s="41"/>
      <c r="J34" s="41"/>
      <c r="K34" s="41"/>
      <c r="L34" s="41"/>
    </row>
    <row r="35" spans="2:12" s="7" customFormat="1" ht="4.5" customHeight="1">
      <c r="B35" s="1"/>
      <c r="C35" s="38"/>
      <c r="D35" s="38"/>
      <c r="E35" s="38"/>
      <c r="F35" s="38"/>
      <c r="H35" s="41"/>
      <c r="I35" s="41"/>
      <c r="J35" s="41"/>
      <c r="K35" s="41"/>
      <c r="L35" s="41"/>
    </row>
    <row r="36" spans="2:12" s="7" customFormat="1" ht="12">
      <c r="B36" s="20" t="s">
        <v>32</v>
      </c>
      <c r="C36" s="36">
        <f>+C12+C26+C33</f>
        <v>2790692585.006</v>
      </c>
      <c r="D36" s="36">
        <f t="shared" ref="D36:E36" si="20">+D12+D26+D33</f>
        <v>2854780891.9994597</v>
      </c>
      <c r="E36" s="36">
        <f t="shared" si="20"/>
        <v>2921160744.2143078</v>
      </c>
      <c r="F36" s="36">
        <f t="shared" ref="F36" si="21">+F12+F26+F33</f>
        <v>2989929336.8995724</v>
      </c>
      <c r="H36" s="41"/>
      <c r="I36" s="41"/>
      <c r="J36" s="41"/>
      <c r="K36" s="41"/>
      <c r="L36" s="41"/>
    </row>
    <row r="37" spans="2:12" s="7" customFormat="1" ht="6" customHeight="1">
      <c r="B37" s="1"/>
      <c r="C37" s="38"/>
      <c r="D37" s="38"/>
      <c r="E37" s="38"/>
      <c r="F37" s="38"/>
      <c r="H37" s="41"/>
      <c r="I37" s="41"/>
      <c r="J37" s="41"/>
      <c r="K37" s="41"/>
      <c r="L37" s="41"/>
    </row>
    <row r="38" spans="2:12" s="7" customFormat="1" ht="12">
      <c r="B38" s="4" t="s">
        <v>5</v>
      </c>
      <c r="C38" s="38"/>
      <c r="D38" s="38"/>
      <c r="E38" s="38"/>
      <c r="F38" s="38"/>
      <c r="H38" s="41"/>
      <c r="I38" s="41"/>
      <c r="J38" s="41"/>
      <c r="K38" s="41"/>
      <c r="L38" s="41"/>
    </row>
    <row r="39" spans="2:12" s="7" customFormat="1" ht="24">
      <c r="B39" s="22" t="s">
        <v>6</v>
      </c>
      <c r="C39" s="39">
        <v>50000000</v>
      </c>
      <c r="D39" s="37">
        <f>+C39+H39</f>
        <v>50000000</v>
      </c>
      <c r="E39" s="37">
        <f>+D39+I39</f>
        <v>50000000</v>
      </c>
      <c r="F39" s="37">
        <f t="shared" ref="F39" si="22">+E39+J39</f>
        <v>50000000</v>
      </c>
      <c r="H39" s="41"/>
      <c r="I39" s="41"/>
      <c r="J39" s="41"/>
      <c r="K39" s="41"/>
      <c r="L39" s="41"/>
    </row>
    <row r="40" spans="2:12" s="7" customFormat="1" ht="24">
      <c r="B40" s="22" t="s">
        <v>7</v>
      </c>
      <c r="C40" s="39">
        <v>0</v>
      </c>
      <c r="D40" s="39">
        <v>0</v>
      </c>
      <c r="E40" s="39">
        <v>0</v>
      </c>
      <c r="F40" s="39">
        <v>0</v>
      </c>
      <c r="H40" s="41"/>
      <c r="I40" s="41"/>
      <c r="J40" s="41"/>
      <c r="K40" s="41"/>
      <c r="L40" s="41"/>
    </row>
    <row r="41" spans="2:12" s="7" customFormat="1" ht="3.75" customHeight="1">
      <c r="B41" s="3"/>
      <c r="C41" s="38"/>
      <c r="D41" s="38"/>
      <c r="E41" s="38"/>
      <c r="F41" s="38"/>
      <c r="H41" s="41"/>
      <c r="I41" s="41"/>
      <c r="J41" s="41"/>
      <c r="K41" s="41"/>
      <c r="L41" s="41"/>
    </row>
    <row r="42" spans="2:12" s="7" customFormat="1" ht="12">
      <c r="B42" s="21" t="s">
        <v>8</v>
      </c>
      <c r="C42" s="36">
        <f>+C39+C40</f>
        <v>50000000</v>
      </c>
      <c r="D42" s="36">
        <f>+D39+D40</f>
        <v>50000000</v>
      </c>
      <c r="E42" s="36">
        <f t="shared" ref="E42:F42" si="23">+E39+E40</f>
        <v>50000000</v>
      </c>
      <c r="F42" s="36">
        <f t="shared" si="23"/>
        <v>50000000</v>
      </c>
      <c r="H42" s="41"/>
      <c r="I42" s="41"/>
      <c r="J42" s="41"/>
      <c r="K42" s="41"/>
      <c r="L42" s="41"/>
    </row>
    <row r="43" spans="2:12" s="7" customFormat="1" ht="3.75" customHeight="1" thickBot="1">
      <c r="B43" s="8"/>
      <c r="C43" s="9"/>
      <c r="D43" s="9"/>
      <c r="E43" s="9"/>
      <c r="F43" s="9"/>
      <c r="H43" s="41"/>
      <c r="I43" s="41"/>
      <c r="J43" s="41"/>
      <c r="K43" s="41"/>
      <c r="L43" s="41"/>
    </row>
    <row r="44" spans="2:12">
      <c r="H44" s="42"/>
      <c r="I44" s="42"/>
      <c r="J44" s="42"/>
      <c r="K44" s="42"/>
      <c r="L44" s="42"/>
    </row>
    <row r="45" spans="2:12" ht="51" customHeight="1">
      <c r="B45" s="93" t="s">
        <v>65</v>
      </c>
      <c r="C45" s="93"/>
      <c r="D45" s="93"/>
      <c r="E45" s="93"/>
      <c r="H45" s="42"/>
      <c r="I45" s="42"/>
      <c r="J45" s="42"/>
      <c r="K45" s="42"/>
      <c r="L45" s="42"/>
    </row>
    <row r="46" spans="2:12">
      <c r="H46" s="42"/>
      <c r="I46" s="42"/>
      <c r="J46" s="42"/>
      <c r="K46" s="42"/>
      <c r="L46" s="42"/>
    </row>
    <row r="47" spans="2:12">
      <c r="H47" s="42"/>
      <c r="I47" s="42"/>
      <c r="J47" s="42"/>
      <c r="K47" s="42"/>
      <c r="L47" s="42"/>
    </row>
    <row r="48" spans="2:12">
      <c r="H48" s="42"/>
      <c r="I48" s="42"/>
      <c r="J48" s="42"/>
      <c r="K48" s="42"/>
      <c r="L48" s="42"/>
    </row>
    <row r="49" spans="8:12">
      <c r="H49" s="42"/>
      <c r="I49" s="42"/>
      <c r="J49" s="42"/>
      <c r="K49" s="42"/>
      <c r="L49" s="42"/>
    </row>
  </sheetData>
  <mergeCells count="12">
    <mergeCell ref="B45:E45"/>
    <mergeCell ref="B1:E1"/>
    <mergeCell ref="B2:E2"/>
    <mergeCell ref="B3:E3"/>
    <mergeCell ref="B9:B10"/>
    <mergeCell ref="D9:D10"/>
    <mergeCell ref="E9:E10"/>
    <mergeCell ref="F9:F10"/>
    <mergeCell ref="B5:F5"/>
    <mergeCell ref="B6:F6"/>
    <mergeCell ref="B7:F7"/>
    <mergeCell ref="B8:F8"/>
  </mergeCells>
  <printOptions horizontalCentered="1"/>
  <pageMargins left="0.70866141732283472" right="0.70866141732283472" top="0.74803149606299213" bottom="0.74803149606299213" header="0.31496062992125984" footer="0.31496062992125984"/>
  <pageSetup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1"/>
  <sheetViews>
    <sheetView showGridLines="0" tabSelected="1" topLeftCell="A9" zoomScale="115" zoomScaleNormal="115" workbookViewId="0">
      <selection activeCell="A40" sqref="A40"/>
    </sheetView>
  </sheetViews>
  <sheetFormatPr baseColWidth="10" defaultColWidth="11.42578125" defaultRowHeight="11.25"/>
  <cols>
    <col min="1" max="1" width="4.85546875" style="10" customWidth="1"/>
    <col min="2" max="2" width="41.5703125" style="10" customWidth="1"/>
    <col min="3" max="4" width="14.140625" style="10" hidden="1" customWidth="1"/>
    <col min="5" max="5" width="17.7109375" style="10" bestFit="1" customWidth="1"/>
    <col min="6" max="8" width="16.140625" style="10" bestFit="1" customWidth="1"/>
    <col min="9" max="9" width="12.5703125" style="10" bestFit="1" customWidth="1"/>
    <col min="10" max="16384" width="11.42578125" style="10"/>
  </cols>
  <sheetData>
    <row r="1" spans="2:9" hidden="1">
      <c r="B1" s="100" t="s">
        <v>12</v>
      </c>
      <c r="C1" s="100"/>
      <c r="D1" s="100"/>
      <c r="E1" s="100"/>
      <c r="F1" s="100"/>
      <c r="G1" s="46"/>
      <c r="H1" s="46"/>
    </row>
    <row r="2" spans="2:9" hidden="1">
      <c r="B2" s="100" t="s">
        <v>11</v>
      </c>
      <c r="C2" s="100"/>
      <c r="D2" s="100"/>
      <c r="E2" s="100"/>
      <c r="F2" s="100"/>
      <c r="G2" s="46"/>
      <c r="H2" s="46"/>
    </row>
    <row r="3" spans="2:9" ht="7.5" customHeight="1" thickBot="1">
      <c r="B3" s="46"/>
      <c r="C3" s="46"/>
      <c r="D3" s="46"/>
      <c r="E3" s="46"/>
      <c r="F3" s="46"/>
      <c r="G3" s="46"/>
      <c r="H3" s="46"/>
    </row>
    <row r="4" spans="2:9" ht="15" customHeight="1">
      <c r="B4" s="101" t="s">
        <v>67</v>
      </c>
      <c r="C4" s="102"/>
      <c r="D4" s="102"/>
      <c r="E4" s="102"/>
      <c r="F4" s="102"/>
      <c r="G4" s="44"/>
      <c r="H4" s="45"/>
    </row>
    <row r="5" spans="2:9" ht="15" customHeight="1">
      <c r="B5" s="103" t="s">
        <v>12</v>
      </c>
      <c r="C5" s="104"/>
      <c r="D5" s="104"/>
      <c r="E5" s="104"/>
      <c r="F5" s="104"/>
      <c r="G5" s="104"/>
      <c r="H5" s="105"/>
    </row>
    <row r="6" spans="2:9" ht="15" customHeight="1">
      <c r="B6" s="103" t="s">
        <v>1</v>
      </c>
      <c r="C6" s="104"/>
      <c r="D6" s="104"/>
      <c r="E6" s="104"/>
      <c r="F6" s="104"/>
      <c r="G6" s="104"/>
      <c r="H6" s="105"/>
    </row>
    <row r="7" spans="2:9" ht="15" customHeight="1" thickBot="1">
      <c r="B7" s="97" t="s">
        <v>13</v>
      </c>
      <c r="C7" s="98"/>
      <c r="D7" s="98"/>
      <c r="E7" s="98"/>
      <c r="F7" s="98"/>
      <c r="G7" s="98"/>
      <c r="H7" s="99"/>
    </row>
    <row r="8" spans="2:9" ht="18.75" customHeight="1">
      <c r="B8" s="106" t="s">
        <v>3</v>
      </c>
      <c r="C8" s="47" t="s">
        <v>4</v>
      </c>
      <c r="D8" s="47" t="s">
        <v>4</v>
      </c>
      <c r="E8" s="47" t="s">
        <v>4</v>
      </c>
      <c r="F8" s="108">
        <v>2021</v>
      </c>
      <c r="G8" s="108">
        <v>2022</v>
      </c>
      <c r="H8" s="108">
        <v>2023</v>
      </c>
    </row>
    <row r="9" spans="2:9" ht="12" thickBot="1">
      <c r="B9" s="107"/>
      <c r="C9" s="27">
        <v>2018</v>
      </c>
      <c r="D9" s="27">
        <v>2019</v>
      </c>
      <c r="E9" s="27">
        <v>2020</v>
      </c>
      <c r="F9" s="109"/>
      <c r="G9" s="109">
        <v>2022</v>
      </c>
      <c r="H9" s="109">
        <v>2022</v>
      </c>
    </row>
    <row r="10" spans="2:9" ht="6.75" customHeight="1">
      <c r="B10" s="48"/>
      <c r="C10" s="49"/>
      <c r="D10" s="49"/>
      <c r="E10" s="50"/>
      <c r="F10" s="49"/>
      <c r="G10" s="49"/>
      <c r="H10" s="49"/>
    </row>
    <row r="11" spans="2:9">
      <c r="B11" s="26" t="s">
        <v>45</v>
      </c>
      <c r="C11" s="51">
        <f>SUM(C12:C20)</f>
        <v>1690059223.3799999</v>
      </c>
      <c r="D11" s="51">
        <f t="shared" ref="D11:H11" si="0">SUM(D12:D20)</f>
        <v>1708508939.3700001</v>
      </c>
      <c r="E11" s="52">
        <f t="shared" si="0"/>
        <v>1799524017.4176679</v>
      </c>
      <c r="F11" s="51">
        <f t="shared" si="0"/>
        <v>1889500218.2885513</v>
      </c>
      <c r="G11" s="51">
        <f t="shared" si="0"/>
        <v>1983975229.2029791</v>
      </c>
      <c r="H11" s="51">
        <f t="shared" si="0"/>
        <v>2083173990.6631281</v>
      </c>
    </row>
    <row r="12" spans="2:9">
      <c r="B12" s="23" t="s">
        <v>33</v>
      </c>
      <c r="C12" s="53">
        <v>594580732.16999996</v>
      </c>
      <c r="D12" s="54">
        <v>634929137.22000003</v>
      </c>
      <c r="E12" s="54">
        <v>750889484.08990014</v>
      </c>
      <c r="F12" s="54">
        <v>788433958.29439521</v>
      </c>
      <c r="G12" s="54">
        <v>827855656.20911503</v>
      </c>
      <c r="H12" s="54">
        <v>869248439.01957083</v>
      </c>
      <c r="I12" s="55"/>
    </row>
    <row r="13" spans="2:9">
      <c r="B13" s="23" t="s">
        <v>34</v>
      </c>
      <c r="C13" s="53">
        <v>130708386.48</v>
      </c>
      <c r="D13" s="54">
        <v>123615856.22</v>
      </c>
      <c r="E13" s="54">
        <v>121337674.91328834</v>
      </c>
      <c r="F13" s="54">
        <v>127404558.65895276</v>
      </c>
      <c r="G13" s="54">
        <v>133774786.59190041</v>
      </c>
      <c r="H13" s="54">
        <v>140463525.92149544</v>
      </c>
      <c r="I13" s="55"/>
    </row>
    <row r="14" spans="2:9">
      <c r="B14" s="23" t="s">
        <v>35</v>
      </c>
      <c r="C14" s="53">
        <v>394349097.58999997</v>
      </c>
      <c r="D14" s="54">
        <v>481120288.14999998</v>
      </c>
      <c r="E14" s="54">
        <v>479878382.47444618</v>
      </c>
      <c r="F14" s="54">
        <v>503872301.59816849</v>
      </c>
      <c r="G14" s="54">
        <v>529065916.67807692</v>
      </c>
      <c r="H14" s="54">
        <v>555519212.51198077</v>
      </c>
      <c r="I14" s="55"/>
    </row>
    <row r="15" spans="2:9" ht="22.5">
      <c r="B15" s="23" t="s">
        <v>36</v>
      </c>
      <c r="C15" s="56">
        <v>316875339.86000001</v>
      </c>
      <c r="D15" s="54">
        <v>311172642.28999996</v>
      </c>
      <c r="E15" s="54">
        <v>308384305.73003328</v>
      </c>
      <c r="F15" s="54">
        <v>323803521.01653498</v>
      </c>
      <c r="G15" s="54">
        <v>339993697.06736177</v>
      </c>
      <c r="H15" s="54">
        <v>356993381.92072988</v>
      </c>
    </row>
    <row r="16" spans="2:9">
      <c r="B16" s="23" t="s">
        <v>37</v>
      </c>
      <c r="C16" s="53">
        <v>30048582.689999998</v>
      </c>
      <c r="D16" s="57">
        <v>5860000</v>
      </c>
      <c r="E16" s="54">
        <v>13070283.15</v>
      </c>
      <c r="F16" s="54">
        <v>13723797.307500001</v>
      </c>
      <c r="G16" s="54">
        <v>14409987.172875002</v>
      </c>
      <c r="H16" s="54">
        <v>15130486.531518754</v>
      </c>
    </row>
    <row r="17" spans="2:9">
      <c r="B17" s="23" t="s">
        <v>38</v>
      </c>
      <c r="C17" s="58">
        <v>108485304.77000001</v>
      </c>
      <c r="D17" s="58">
        <v>49048077</v>
      </c>
      <c r="E17" s="54">
        <v>10000000</v>
      </c>
      <c r="F17" s="54">
        <v>10500000</v>
      </c>
      <c r="G17" s="54">
        <v>11025000</v>
      </c>
      <c r="H17" s="54">
        <v>11576250</v>
      </c>
    </row>
    <row r="18" spans="2:9">
      <c r="B18" s="23" t="s">
        <v>39</v>
      </c>
      <c r="C18" s="24">
        <v>0</v>
      </c>
      <c r="D18" s="59">
        <v>0</v>
      </c>
      <c r="E18" s="54">
        <v>0</v>
      </c>
      <c r="F18" s="54">
        <v>0</v>
      </c>
      <c r="G18" s="54">
        <v>0</v>
      </c>
      <c r="H18" s="54">
        <v>0</v>
      </c>
    </row>
    <row r="19" spans="2:9">
      <c r="B19" s="23" t="s">
        <v>40</v>
      </c>
      <c r="C19" s="24">
        <v>0</v>
      </c>
      <c r="D19" s="59">
        <v>0</v>
      </c>
      <c r="E19" s="54">
        <v>0</v>
      </c>
      <c r="F19" s="54">
        <v>0</v>
      </c>
      <c r="G19" s="54">
        <v>0</v>
      </c>
      <c r="H19" s="54">
        <v>0</v>
      </c>
    </row>
    <row r="20" spans="2:9">
      <c r="B20" s="23" t="s">
        <v>41</v>
      </c>
      <c r="C20" s="56">
        <v>115011779.82000001</v>
      </c>
      <c r="D20" s="60">
        <v>102762938.48999999</v>
      </c>
      <c r="E20" s="54">
        <v>115963887.05999999</v>
      </c>
      <c r="F20" s="54">
        <v>121762081.41299999</v>
      </c>
      <c r="G20" s="54">
        <v>127850185.48365</v>
      </c>
      <c r="H20" s="54">
        <v>134242694.7578325</v>
      </c>
    </row>
    <row r="21" spans="2:9" ht="3.75" customHeight="1">
      <c r="B21" s="12"/>
      <c r="C21" s="11"/>
      <c r="D21" s="61"/>
      <c r="E21" s="62"/>
      <c r="F21" s="61"/>
      <c r="G21" s="61"/>
      <c r="H21" s="61"/>
    </row>
    <row r="22" spans="2:9">
      <c r="B22" s="25" t="s">
        <v>42</v>
      </c>
      <c r="C22" s="63">
        <f>SUM(C23:C33)</f>
        <v>488448665.00999999</v>
      </c>
      <c r="D22" s="63">
        <f>SUM(D23:D33)-D25-D27</f>
        <v>545990401</v>
      </c>
      <c r="E22" s="64">
        <f>SUM(E23:E33)</f>
        <v>592980887.99711561</v>
      </c>
      <c r="F22" s="63">
        <f t="shared" ref="F22:H22" si="1">SUM(F23:F33)</f>
        <v>622629932.39697146</v>
      </c>
      <c r="G22" s="63">
        <f t="shared" si="1"/>
        <v>653761429.01682019</v>
      </c>
      <c r="H22" s="63">
        <f t="shared" si="1"/>
        <v>686449500.46766102</v>
      </c>
    </row>
    <row r="23" spans="2:9">
      <c r="B23" s="23" t="s">
        <v>33</v>
      </c>
      <c r="C23" s="56">
        <f>235168944.66-259.53</f>
        <v>235168685.13</v>
      </c>
      <c r="D23" s="65">
        <v>251646486.38</v>
      </c>
      <c r="E23" s="65">
        <v>254952591.57910001</v>
      </c>
      <c r="F23" s="65">
        <v>267700221.15805504</v>
      </c>
      <c r="G23" s="65">
        <v>281085232.21595782</v>
      </c>
      <c r="H23" s="65">
        <v>295139493.8267557</v>
      </c>
      <c r="I23" s="55"/>
    </row>
    <row r="24" spans="2:9">
      <c r="B24" s="23" t="s">
        <v>34</v>
      </c>
      <c r="C24" s="56">
        <v>22568030.329999998</v>
      </c>
      <c r="D24" s="65">
        <v>32780437.25</v>
      </c>
      <c r="E24" s="65">
        <v>41298750.512000002</v>
      </c>
      <c r="F24" s="65">
        <v>43363688.037600003</v>
      </c>
      <c r="G24" s="65">
        <v>45531872.439480007</v>
      </c>
      <c r="H24" s="65">
        <v>47808466.061454006</v>
      </c>
      <c r="I24" s="55"/>
    </row>
    <row r="25" spans="2:9" hidden="1">
      <c r="B25" s="66" t="s">
        <v>68</v>
      </c>
      <c r="C25" s="56"/>
      <c r="D25" s="67">
        <v>8631110</v>
      </c>
      <c r="E25" s="65"/>
      <c r="F25" s="65"/>
      <c r="G25" s="65">
        <v>0</v>
      </c>
      <c r="H25" s="65">
        <v>0</v>
      </c>
      <c r="I25" s="55"/>
    </row>
    <row r="26" spans="2:9">
      <c r="B26" s="23" t="s">
        <v>35</v>
      </c>
      <c r="C26" s="56">
        <v>140907771.55000001</v>
      </c>
      <c r="D26" s="65">
        <v>168821554.37</v>
      </c>
      <c r="E26" s="65">
        <v>205091003.90601563</v>
      </c>
      <c r="F26" s="65">
        <v>215345554.10131642</v>
      </c>
      <c r="G26" s="65">
        <v>226112831.80638224</v>
      </c>
      <c r="H26" s="65">
        <v>237418473.39670137</v>
      </c>
      <c r="I26" s="55"/>
    </row>
    <row r="27" spans="2:9" hidden="1">
      <c r="B27" s="66" t="s">
        <v>68</v>
      </c>
      <c r="C27" s="56"/>
      <c r="D27" s="67">
        <v>18040656</v>
      </c>
      <c r="E27" s="65"/>
      <c r="F27" s="65"/>
      <c r="G27" s="65">
        <v>0</v>
      </c>
      <c r="H27" s="65">
        <v>0</v>
      </c>
      <c r="I27" s="55"/>
    </row>
    <row r="28" spans="2:9" ht="22.5">
      <c r="B28" s="23" t="s">
        <v>36</v>
      </c>
      <c r="C28" s="24">
        <v>0</v>
      </c>
      <c r="D28" s="65">
        <v>0</v>
      </c>
      <c r="E28" s="54">
        <v>0</v>
      </c>
      <c r="F28" s="54">
        <v>0</v>
      </c>
      <c r="G28" s="54">
        <v>0</v>
      </c>
      <c r="H28" s="54">
        <v>0</v>
      </c>
    </row>
    <row r="29" spans="2:9">
      <c r="B29" s="23" t="s">
        <v>37</v>
      </c>
      <c r="C29" s="56">
        <v>9849966</v>
      </c>
      <c r="D29" s="65">
        <v>8790000</v>
      </c>
      <c r="E29" s="54">
        <v>0</v>
      </c>
      <c r="F29" s="54">
        <v>0</v>
      </c>
      <c r="G29" s="54">
        <v>0</v>
      </c>
      <c r="H29" s="54">
        <v>0</v>
      </c>
    </row>
    <row r="30" spans="2:9">
      <c r="B30" s="23" t="s">
        <v>38</v>
      </c>
      <c r="C30" s="58">
        <v>79954212</v>
      </c>
      <c r="D30" s="68">
        <v>83951923</v>
      </c>
      <c r="E30" s="65">
        <v>91638542</v>
      </c>
      <c r="F30" s="65">
        <v>96220469.100000009</v>
      </c>
      <c r="G30" s="69">
        <v>101031492.55500001</v>
      </c>
      <c r="H30" s="69">
        <v>106083067.18275002</v>
      </c>
    </row>
    <row r="31" spans="2:9">
      <c r="B31" s="23" t="s">
        <v>39</v>
      </c>
      <c r="C31" s="24">
        <v>0</v>
      </c>
      <c r="D31" s="65">
        <v>0</v>
      </c>
      <c r="E31" s="54">
        <v>0</v>
      </c>
      <c r="F31" s="54">
        <v>0</v>
      </c>
      <c r="G31" s="54">
        <v>0</v>
      </c>
      <c r="H31" s="54">
        <v>0</v>
      </c>
    </row>
    <row r="32" spans="2:9">
      <c r="B32" s="23" t="s">
        <v>43</v>
      </c>
      <c r="C32" s="24">
        <v>0</v>
      </c>
      <c r="D32" s="65">
        <v>0</v>
      </c>
      <c r="E32" s="54">
        <v>0</v>
      </c>
      <c r="F32" s="54">
        <v>0</v>
      </c>
      <c r="G32" s="54">
        <v>0</v>
      </c>
      <c r="H32" s="54">
        <v>0</v>
      </c>
    </row>
    <row r="33" spans="2:8">
      <c r="B33" s="23" t="s">
        <v>41</v>
      </c>
      <c r="C33" s="24"/>
      <c r="D33" s="24"/>
      <c r="E33" s="54">
        <v>0</v>
      </c>
      <c r="F33" s="54">
        <v>0</v>
      </c>
      <c r="G33" s="54">
        <v>0</v>
      </c>
      <c r="H33" s="54">
        <v>0</v>
      </c>
    </row>
    <row r="34" spans="2:8">
      <c r="B34" s="12"/>
      <c r="C34" s="11"/>
      <c r="D34" s="11"/>
      <c r="E34" s="65"/>
      <c r="F34" s="11"/>
      <c r="G34" s="11"/>
      <c r="H34" s="11"/>
    </row>
    <row r="35" spans="2:8" ht="3" customHeight="1">
      <c r="B35" s="12"/>
      <c r="C35" s="11"/>
      <c r="D35" s="11"/>
      <c r="E35" s="65"/>
      <c r="F35" s="11"/>
      <c r="G35" s="11"/>
      <c r="H35" s="11"/>
    </row>
    <row r="36" spans="2:8">
      <c r="B36" s="25" t="s">
        <v>44</v>
      </c>
      <c r="C36" s="63">
        <f>+C11+C22</f>
        <v>2178507888.3899999</v>
      </c>
      <c r="D36" s="63">
        <f>+D11+D22+0.01</f>
        <v>2254499340.3800001</v>
      </c>
      <c r="E36" s="64">
        <f t="shared" ref="E36:H36" si="2">+E11+E22</f>
        <v>2392504905.4147835</v>
      </c>
      <c r="F36" s="63">
        <f t="shared" si="2"/>
        <v>2512130150.685523</v>
      </c>
      <c r="G36" s="63">
        <f t="shared" si="2"/>
        <v>2637736658.219799</v>
      </c>
      <c r="H36" s="63">
        <f t="shared" si="2"/>
        <v>2769623491.1307893</v>
      </c>
    </row>
    <row r="37" spans="2:8" ht="3" customHeight="1" thickBot="1">
      <c r="B37" s="13"/>
      <c r="C37" s="14"/>
      <c r="D37" s="14"/>
      <c r="E37" s="13"/>
      <c r="F37" s="14"/>
      <c r="G37" s="14"/>
      <c r="H37" s="14"/>
    </row>
    <row r="38" spans="2:8" ht="3" customHeight="1">
      <c r="B38" s="70"/>
      <c r="C38" s="70"/>
      <c r="D38" s="70"/>
      <c r="E38" s="70"/>
      <c r="F38" s="70"/>
      <c r="G38" s="70"/>
      <c r="H38" s="70"/>
    </row>
    <row r="39" spans="2:8" ht="15">
      <c r="B39" s="15" t="s">
        <v>69</v>
      </c>
      <c r="D39" s="71"/>
      <c r="E39" s="72"/>
      <c r="F39" s="73"/>
      <c r="G39" s="73"/>
      <c r="H39" s="73"/>
    </row>
    <row r="40" spans="2:8" ht="68.25" customHeight="1">
      <c r="B40" s="93" t="s">
        <v>65</v>
      </c>
      <c r="C40" s="93"/>
      <c r="D40" s="93"/>
      <c r="E40" s="93"/>
      <c r="F40" s="93"/>
      <c r="G40" s="43"/>
      <c r="H40" s="43"/>
    </row>
    <row r="41" spans="2:8">
      <c r="E41" s="55"/>
    </row>
  </sheetData>
  <mergeCells count="11">
    <mergeCell ref="B8:B9"/>
    <mergeCell ref="F8:F9"/>
    <mergeCell ref="G8:G9"/>
    <mergeCell ref="H8:H9"/>
    <mergeCell ref="B40:F40"/>
    <mergeCell ref="B7:H7"/>
    <mergeCell ref="B1:F1"/>
    <mergeCell ref="B2:F2"/>
    <mergeCell ref="B4:F4"/>
    <mergeCell ref="B5:H5"/>
    <mergeCell ref="B6:H6"/>
  </mergeCells>
  <printOptions horizontalCentered="1"/>
  <pageMargins left="0.70866141732283472" right="0.70866141732283472" top="0.74803149606299213" bottom="0.7480314960629921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vt:lpstr>
      <vt:lpstr>INGRESOS</vt:lpstr>
      <vt:lpstr>EGRESOS</vt:lpstr>
      <vt:lpstr>INGRESOS!Área_de_impresión</vt:lpstr>
      <vt:lpstr>INSTRUCTIVO!Área_de_impresión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Juanita Campos Chavez</dc:creator>
  <cp:lastModifiedBy>Diana Aguilar Mendoza</cp:lastModifiedBy>
  <cp:lastPrinted>2020-07-01T22:24:05Z</cp:lastPrinted>
  <dcterms:created xsi:type="dcterms:W3CDTF">2017-09-18T17:11:05Z</dcterms:created>
  <dcterms:modified xsi:type="dcterms:W3CDTF">2020-07-01T22:47:55Z</dcterms:modified>
</cp:coreProperties>
</file>