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3 er Trimestre\"/>
    </mc:Choice>
  </mc:AlternateContent>
  <xr:revisionPtr revIDLastSave="0" documentId="8_{44C4D3EA-2881-43A7-9685-5549341DB1D2}" xr6:coauthVersionLast="36" xr6:coauthVersionMax="36" xr10:uidLastSave="{00000000-0000-0000-0000-000000000000}"/>
  <bookViews>
    <workbookView xWindow="0" yWindow="0" windowWidth="21600" windowHeight="9225" xr2:uid="{10EF0BA1-C805-434E-8B50-3F9E746C8992}"/>
  </bookViews>
  <sheets>
    <sheet name="Servicios profesionales por cat" sheetId="1" r:id="rId1"/>
  </sheets>
  <externalReferences>
    <externalReference r:id="rId2"/>
  </externalReferences>
  <definedNames>
    <definedName name="_xlnm.Print_Area" localSheetId="0">'Servicios profesionales por cat'!$A$3:$G$34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B39" i="1"/>
  <c r="G38" i="1"/>
  <c r="G40" i="1" s="1"/>
  <c r="F38" i="1"/>
  <c r="F40" i="1" s="1"/>
  <c r="E38" i="1"/>
  <c r="E40" i="1" s="1"/>
  <c r="D38" i="1"/>
  <c r="D40" i="1" s="1"/>
  <c r="C38" i="1"/>
  <c r="C40" i="1" s="1"/>
  <c r="B38" i="1"/>
  <c r="B40" i="1" s="1"/>
  <c r="G36" i="1"/>
  <c r="F36" i="1"/>
  <c r="E36" i="1"/>
  <c r="D36" i="1"/>
  <c r="C36" i="1"/>
  <c r="B36" i="1"/>
  <c r="D32" i="1"/>
  <c r="G32" i="1" s="1"/>
  <c r="D31" i="1"/>
  <c r="G31" i="1" s="1"/>
  <c r="D30" i="1"/>
  <c r="G30" i="1" s="1"/>
  <c r="F29" i="1"/>
  <c r="E29" i="1"/>
  <c r="D29" i="1"/>
  <c r="G29" i="1" s="1"/>
  <c r="C29" i="1"/>
  <c r="B29" i="1"/>
  <c r="G28" i="1"/>
  <c r="D28" i="1"/>
  <c r="D27" i="1"/>
  <c r="G27" i="1" s="1"/>
  <c r="G26" i="1"/>
  <c r="D26" i="1"/>
  <c r="F25" i="1"/>
  <c r="F22" i="1" s="1"/>
  <c r="E25" i="1"/>
  <c r="E22" i="1" s="1"/>
  <c r="C25" i="1"/>
  <c r="B25" i="1"/>
  <c r="B22" i="1" s="1"/>
  <c r="G24" i="1"/>
  <c r="D24" i="1"/>
  <c r="D23" i="1"/>
  <c r="G23" i="1" s="1"/>
  <c r="C22" i="1"/>
  <c r="G21" i="1"/>
  <c r="G20" i="1"/>
  <c r="G19" i="1"/>
  <c r="D19" i="1"/>
  <c r="D18" i="1"/>
  <c r="G18" i="1" s="1"/>
  <c r="G17" i="1"/>
  <c r="F17" i="1"/>
  <c r="E17" i="1"/>
  <c r="D17" i="1"/>
  <c r="C17" i="1"/>
  <c r="B17" i="1"/>
  <c r="D16" i="1"/>
  <c r="G16" i="1" s="1"/>
  <c r="G15" i="1"/>
  <c r="D15" i="1"/>
  <c r="D14" i="1"/>
  <c r="G14" i="1" s="1"/>
  <c r="D12" i="1"/>
  <c r="G12" i="1" s="1"/>
  <c r="C11" i="1"/>
  <c r="B11" i="1"/>
  <c r="D11" i="1" s="1"/>
  <c r="F10" i="1"/>
  <c r="E10" i="1"/>
  <c r="E45" i="1" s="1"/>
  <c r="C10" i="1"/>
  <c r="C45" i="1" s="1"/>
  <c r="F45" i="1" l="1"/>
  <c r="G11" i="1"/>
  <c r="G10" i="1" s="1"/>
  <c r="B10" i="1"/>
  <c r="D13" i="1"/>
  <c r="G13" i="1" s="1"/>
  <c r="D25" i="1"/>
  <c r="G25" i="1" s="1"/>
  <c r="G22" i="1" s="1"/>
  <c r="E33" i="1"/>
  <c r="E37" i="1" s="1"/>
  <c r="F33" i="1"/>
  <c r="F37" i="1" s="1"/>
  <c r="D22" i="1"/>
  <c r="C33" i="1"/>
  <c r="C37" i="1" s="1"/>
  <c r="G45" i="1" l="1"/>
  <c r="G33" i="1"/>
  <c r="G37" i="1" s="1"/>
  <c r="D10" i="1"/>
  <c r="B45" i="1"/>
  <c r="B33" i="1"/>
  <c r="B37" i="1" s="1"/>
  <c r="D45" i="1" l="1"/>
  <c r="D33" i="1"/>
  <c r="D37" i="1" s="1"/>
</calcChain>
</file>

<file path=xl/sharedStrings.xml><?xml version="1.0" encoding="utf-8"?>
<sst xmlns="http://schemas.openxmlformats.org/spreadsheetml/2006/main" count="39" uniqueCount="29">
  <si>
    <t>MUNICIPIO DE DURANGO</t>
  </si>
  <si>
    <t>Estado Analítico del Ejercicio del Presupuesto de Egresos Detallado - LDF</t>
  </si>
  <si>
    <t>Clasificación de Servicios Personales por Categoría</t>
  </si>
  <si>
    <t>Del 1 de enero al 30 de septiembre  de 2021(b)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</si>
  <si>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</si>
  <si>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</si>
  <si>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</si>
  <si>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</si>
  <si>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</si>
  <si>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</si>
  <si>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</si>
  <si>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</si>
  <si>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</si>
  <si>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</si>
  <si>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</si>
  <si>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</si>
  <si>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</si>
  <si>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</si>
  <si>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</si>
  <si>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</si>
  <si>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</si>
  <si>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</si>
  <si>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</si>
  <si>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</si>
  <si>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</si>
  <si>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</si>
  <si>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COG</t>
  </si>
  <si>
    <t>CAP 1000 COG NE</t>
  </si>
  <si>
    <t>CAP 1000 COG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</si>
</sst>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4" fillId="0" borderId="0" xfId="0" applyNumberFormat="1" applyFont="1"/>
    <xf numFmtId="0" fontId="6" fillId="0" borderId="5" xfId="0" applyFont="1" applyBorder="1" applyAlignment="1">
      <alignment horizontal="left" vertical="center" wrapText="1" inden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43" fontId="9" fillId="0" borderId="0" xfId="0" applyNumberFormat="1" applyFont="1"/>
    <xf numFmtId="43" fontId="0" fillId="0" borderId="0" xfId="0" applyNumberFormat="1"/>
    <xf numFmtId="4" fontId="0" fillId="0" borderId="0" xfId="0" applyNumberFormat="1"/>
    <xf numFmtId="4" fontId="9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2021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talle"/>
      <sheetName val="Balanza  30 sep"/>
      <sheetName val="EA"/>
      <sheetName val="ESF"/>
      <sheetName val="LDF F1 ESF "/>
      <sheetName val="ESF REG"/>
      <sheetName val="PROV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D8">
            <v>1105196893.45</v>
          </cell>
          <cell r="E8">
            <v>-267.47999999963213</v>
          </cell>
          <cell r="F8">
            <v>1105196625.97</v>
          </cell>
          <cell r="G8">
            <v>743414831.01999998</v>
          </cell>
          <cell r="H8">
            <v>743043053.81999993</v>
          </cell>
          <cell r="I8">
            <v>361781794.95000005</v>
          </cell>
        </row>
      </sheetData>
      <sheetData sheetId="19">
        <row r="11">
          <cell r="C11">
            <v>836505274.87000012</v>
          </cell>
          <cell r="D11">
            <v>-267.48000000137836</v>
          </cell>
          <cell r="E11">
            <v>836505007.3900001</v>
          </cell>
          <cell r="F11">
            <v>542453013.02999997</v>
          </cell>
          <cell r="G11">
            <v>542081235.82999992</v>
          </cell>
          <cell r="H11">
            <v>294051994.36000001</v>
          </cell>
        </row>
        <row r="95">
          <cell r="C95">
            <v>268691618.57999998</v>
          </cell>
          <cell r="D95">
            <v>4.6566128730773926E-10</v>
          </cell>
          <cell r="E95">
            <v>268691618.58000004</v>
          </cell>
          <cell r="F95">
            <v>200961817.99000001</v>
          </cell>
          <cell r="G95">
            <v>200961817.99000001</v>
          </cell>
          <cell r="H95">
            <v>67729800.590000033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71C5-A096-4A6E-AF4A-3E59CE8ADDC9}">
  <sheetPr>
    <tabColor theme="4" tint="0.39997558519241921"/>
    <pageSetUpPr fitToPage="1"/>
  </sheetPr>
  <dimension ref="A1:O45"/>
  <sheetViews>
    <sheetView tabSelected="1" topLeftCell="A17" workbookViewId="0">
      <selection activeCell="A3" sqref="A3:G34"/>
    </sheetView>
  </sheetViews>
  <sheetFormatPr baseColWidth="10" defaultRowHeight="15" x14ac:dyDescent="0.25"/>
  <cols>
    <col min="1" max="1" width="27" customWidth="1"/>
    <col min="2" max="2" width="18.42578125" customWidth="1"/>
    <col min="3" max="3" width="14.85546875" customWidth="1"/>
    <col min="4" max="4" width="16.42578125" customWidth="1"/>
    <col min="5" max="7" width="14.85546875" customWidth="1"/>
    <col min="13" max="13" width="14.28515625" customWidth="1"/>
    <col min="14" max="14" width="14.5703125" customWidth="1"/>
    <col min="15" max="15" width="12.85546875" customWidth="1"/>
  </cols>
  <sheetData>
    <row r="1" spans="1:9" x14ac:dyDescent="0.25">
      <c r="A1" s="1"/>
      <c r="B1" s="2"/>
      <c r="C1" s="2"/>
      <c r="D1" s="2"/>
      <c r="E1" s="2"/>
      <c r="F1" s="2"/>
      <c r="G1" s="2"/>
    </row>
    <row r="2" spans="1:9" ht="15.75" thickBot="1" x14ac:dyDescent="0.3">
      <c r="B2" s="3"/>
      <c r="C2" s="3"/>
      <c r="D2" s="3"/>
      <c r="E2" s="3"/>
      <c r="F2" s="3"/>
      <c r="G2" s="3"/>
    </row>
    <row r="3" spans="1:9" s="7" customFormat="1" ht="11.25" x14ac:dyDescent="0.2">
      <c r="A3" s="4" t="s">
        <v>0</v>
      </c>
      <c r="B3" s="5"/>
      <c r="C3" s="5"/>
      <c r="D3" s="5"/>
      <c r="E3" s="5"/>
      <c r="F3" s="5"/>
      <c r="G3" s="6"/>
    </row>
    <row r="4" spans="1:9" s="7" customFormat="1" ht="11.25" x14ac:dyDescent="0.2">
      <c r="A4" s="8" t="s">
        <v>1</v>
      </c>
      <c r="B4" s="9"/>
      <c r="C4" s="9"/>
      <c r="D4" s="9"/>
      <c r="E4" s="9"/>
      <c r="F4" s="9"/>
      <c r="G4" s="10"/>
    </row>
    <row r="5" spans="1:9" s="7" customFormat="1" ht="11.25" x14ac:dyDescent="0.2">
      <c r="A5" s="8" t="s">
        <v>2</v>
      </c>
      <c r="B5" s="9"/>
      <c r="C5" s="9"/>
      <c r="D5" s="9"/>
      <c r="E5" s="9"/>
      <c r="F5" s="9"/>
      <c r="G5" s="10"/>
    </row>
    <row r="6" spans="1:9" s="7" customFormat="1" ht="11.25" x14ac:dyDescent="0.2">
      <c r="A6" s="8" t="s">
        <v>3</v>
      </c>
      <c r="B6" s="9"/>
      <c r="C6" s="9"/>
      <c r="D6" s="9"/>
      <c r="E6" s="9"/>
      <c r="F6" s="9"/>
      <c r="G6" s="10"/>
    </row>
    <row r="7" spans="1:9" s="7" customFormat="1" ht="12" thickBot="1" x14ac:dyDescent="0.25">
      <c r="A7" s="11" t="s">
        <v>4</v>
      </c>
      <c r="B7" s="12"/>
      <c r="C7" s="12"/>
      <c r="D7" s="12"/>
      <c r="E7" s="12"/>
      <c r="F7" s="12"/>
      <c r="G7" s="13"/>
    </row>
    <row r="8" spans="1:9" s="7" customFormat="1" ht="12" thickBot="1" x14ac:dyDescent="0.25">
      <c r="A8" s="14" t="s">
        <v>5</v>
      </c>
      <c r="B8" s="15" t="s">
        <v>6</v>
      </c>
      <c r="C8" s="16"/>
      <c r="D8" s="16"/>
      <c r="E8" s="16"/>
      <c r="F8" s="17"/>
      <c r="G8" s="18" t="s">
        <v>7</v>
      </c>
    </row>
    <row r="9" spans="1:9" s="7" customFormat="1" ht="23.25" thickBot="1" x14ac:dyDescent="0.25">
      <c r="A9" s="19"/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1"/>
    </row>
    <row r="10" spans="1:9" s="7" customFormat="1" ht="22.5" x14ac:dyDescent="0.2">
      <c r="A10" s="22" t="s">
        <v>13</v>
      </c>
      <c r="B10" s="23">
        <f>B11+B12+B13+B16+B17+B20</f>
        <v>836505274.87</v>
      </c>
      <c r="C10" s="23">
        <f t="shared" ref="C10:G10" si="0">C11+C12+C13+C16+C17+C20</f>
        <v>-267.47999999999593</v>
      </c>
      <c r="D10" s="24">
        <f t="shared" si="0"/>
        <v>836505007.38999999</v>
      </c>
      <c r="E10" s="24">
        <f t="shared" si="0"/>
        <v>542453013.02999997</v>
      </c>
      <c r="F10" s="24">
        <f t="shared" si="0"/>
        <v>542081235.83000004</v>
      </c>
      <c r="G10" s="24">
        <f t="shared" si="0"/>
        <v>294051994.36000001</v>
      </c>
    </row>
    <row r="11" spans="1:9" s="7" customFormat="1" ht="22.5" x14ac:dyDescent="0.2">
      <c r="A11" s="25" t="s">
        <v>14</v>
      </c>
      <c r="B11" s="26">
        <f>686072694.54-B20</f>
        <v>681045895.86000001</v>
      </c>
      <c r="C11" s="27">
        <f>37436.04-C20</f>
        <v>14112.350000000002</v>
      </c>
      <c r="D11" s="27">
        <f>B11+C11</f>
        <v>681060008.21000004</v>
      </c>
      <c r="E11" s="27">
        <v>455650496.77999997</v>
      </c>
      <c r="F11" s="27">
        <v>455278733.30000001</v>
      </c>
      <c r="G11" s="27">
        <f>D11-E11</f>
        <v>225409511.43000007</v>
      </c>
      <c r="I11" s="28"/>
    </row>
    <row r="12" spans="1:9" s="7" customFormat="1" ht="12" x14ac:dyDescent="0.2">
      <c r="A12" s="25" t="s">
        <v>15</v>
      </c>
      <c r="B12" s="26">
        <v>0</v>
      </c>
      <c r="C12" s="26">
        <v>0</v>
      </c>
      <c r="D12" s="27">
        <f>B12+C12</f>
        <v>0</v>
      </c>
      <c r="E12" s="26">
        <v>0</v>
      </c>
      <c r="F12" s="26">
        <v>0</v>
      </c>
      <c r="G12" s="27">
        <f t="shared" ref="G12:G32" si="1">D12-E12</f>
        <v>0</v>
      </c>
    </row>
    <row r="13" spans="1:9" s="7" customFormat="1" ht="12" x14ac:dyDescent="0.2">
      <c r="A13" s="25" t="s">
        <v>16</v>
      </c>
      <c r="B13" s="26">
        <v>66709305.700000003</v>
      </c>
      <c r="C13" s="26">
        <v>-37703.519999999997</v>
      </c>
      <c r="D13" s="26">
        <f t="shared" ref="D13" si="2">SUM(D14:D15)</f>
        <v>66671602.18</v>
      </c>
      <c r="E13" s="26">
        <v>43908568.789999999</v>
      </c>
      <c r="F13" s="26">
        <v>43908568.789999999</v>
      </c>
      <c r="G13" s="27">
        <f t="shared" si="1"/>
        <v>22763033.390000001</v>
      </c>
    </row>
    <row r="14" spans="1:9" s="7" customFormat="1" ht="12" x14ac:dyDescent="0.2">
      <c r="A14" s="25" t="s">
        <v>17</v>
      </c>
      <c r="B14" s="26">
        <v>38500700.700000003</v>
      </c>
      <c r="C14" s="27">
        <v>3526141.48</v>
      </c>
      <c r="D14" s="27">
        <f t="shared" ref="D14:D19" si="3">B14+C14</f>
        <v>42026842.18</v>
      </c>
      <c r="E14" s="27">
        <v>25721854.690000001</v>
      </c>
      <c r="F14" s="27">
        <v>25721854.690000001</v>
      </c>
      <c r="G14" s="27">
        <f t="shared" si="1"/>
        <v>16304987.489999998</v>
      </c>
    </row>
    <row r="15" spans="1:9" s="7" customFormat="1" ht="22.5" x14ac:dyDescent="0.2">
      <c r="A15" s="25" t="s">
        <v>18</v>
      </c>
      <c r="B15" s="26">
        <v>28208605</v>
      </c>
      <c r="C15" s="27">
        <v>-3563845</v>
      </c>
      <c r="D15" s="27">
        <f t="shared" si="3"/>
        <v>24644760</v>
      </c>
      <c r="E15" s="27">
        <v>18186714.100000001</v>
      </c>
      <c r="F15" s="27">
        <v>18186714.100000001</v>
      </c>
      <c r="G15" s="27">
        <f t="shared" si="1"/>
        <v>6458045.8999999985</v>
      </c>
    </row>
    <row r="16" spans="1:9" s="7" customFormat="1" ht="12" x14ac:dyDescent="0.2">
      <c r="A16" s="25" t="s">
        <v>19</v>
      </c>
      <c r="B16" s="26">
        <v>83723274.629999995</v>
      </c>
      <c r="C16" s="27">
        <v>0</v>
      </c>
      <c r="D16" s="27">
        <f t="shared" si="3"/>
        <v>83723274.629999995</v>
      </c>
      <c r="E16" s="27">
        <v>29228134.969999999</v>
      </c>
      <c r="F16" s="27">
        <v>29228121.25</v>
      </c>
      <c r="G16" s="27">
        <f t="shared" si="1"/>
        <v>54495139.659999996</v>
      </c>
    </row>
    <row r="17" spans="1:15" s="7" customFormat="1" ht="45" x14ac:dyDescent="0.2">
      <c r="A17" s="25" t="s">
        <v>20</v>
      </c>
      <c r="B17" s="26">
        <f>SUM(B18:B19)</f>
        <v>0</v>
      </c>
      <c r="C17" s="26">
        <f t="shared" ref="C17:F17" si="4">SUM(C18:C19)</f>
        <v>0</v>
      </c>
      <c r="D17" s="26">
        <f t="shared" si="4"/>
        <v>0</v>
      </c>
      <c r="E17" s="26">
        <f t="shared" si="4"/>
        <v>0</v>
      </c>
      <c r="F17" s="26">
        <f t="shared" si="4"/>
        <v>0</v>
      </c>
      <c r="G17" s="27">
        <f t="shared" si="1"/>
        <v>0</v>
      </c>
    </row>
    <row r="18" spans="1:15" s="7" customFormat="1" ht="12" x14ac:dyDescent="0.2">
      <c r="A18" s="29" t="s">
        <v>21</v>
      </c>
      <c r="B18" s="26">
        <v>0</v>
      </c>
      <c r="C18" s="27">
        <v>0</v>
      </c>
      <c r="D18" s="27">
        <f t="shared" si="3"/>
        <v>0</v>
      </c>
      <c r="E18" s="27">
        <v>0</v>
      </c>
      <c r="F18" s="27">
        <v>0</v>
      </c>
      <c r="G18" s="27">
        <f t="shared" si="1"/>
        <v>0</v>
      </c>
    </row>
    <row r="19" spans="1:15" s="7" customFormat="1" ht="12" x14ac:dyDescent="0.2">
      <c r="A19" s="29" t="s">
        <v>22</v>
      </c>
      <c r="B19" s="30">
        <v>0</v>
      </c>
      <c r="C19" s="31">
        <v>0</v>
      </c>
      <c r="D19" s="31">
        <f t="shared" si="3"/>
        <v>0</v>
      </c>
      <c r="E19" s="31">
        <v>0</v>
      </c>
      <c r="F19" s="31">
        <v>0</v>
      </c>
      <c r="G19" s="31">
        <f t="shared" si="1"/>
        <v>0</v>
      </c>
    </row>
    <row r="20" spans="1:15" s="7" customFormat="1" ht="12" x14ac:dyDescent="0.2">
      <c r="A20" s="25" t="s">
        <v>23</v>
      </c>
      <c r="B20" s="30">
        <v>5026798.68</v>
      </c>
      <c r="C20" s="30">
        <v>23323.69</v>
      </c>
      <c r="D20" s="30">
        <v>5050122.37</v>
      </c>
      <c r="E20" s="30">
        <v>13665812.49</v>
      </c>
      <c r="F20" s="30">
        <v>13665812.49</v>
      </c>
      <c r="G20" s="31">
        <f t="shared" si="1"/>
        <v>-8615690.120000001</v>
      </c>
    </row>
    <row r="21" spans="1:15" s="7" customFormat="1" ht="12" x14ac:dyDescent="0.2">
      <c r="A21" s="25"/>
      <c r="B21" s="32"/>
      <c r="C21" s="33"/>
      <c r="D21" s="33"/>
      <c r="E21" s="33"/>
      <c r="F21" s="33"/>
      <c r="G21" s="33">
        <f t="shared" si="1"/>
        <v>0</v>
      </c>
    </row>
    <row r="22" spans="1:15" s="7" customFormat="1" ht="22.5" x14ac:dyDescent="0.2">
      <c r="A22" s="22" t="s">
        <v>24</v>
      </c>
      <c r="B22" s="24">
        <f>B23+B24+B25+B28+B29+B32</f>
        <v>268691618.57999998</v>
      </c>
      <c r="C22" s="24">
        <f t="shared" ref="C22:G22" si="5">C23+C24+C25+C28+C29+C32</f>
        <v>0</v>
      </c>
      <c r="D22" s="24">
        <f t="shared" si="5"/>
        <v>268691618.57999998</v>
      </c>
      <c r="E22" s="24">
        <f t="shared" si="5"/>
        <v>200961817.99000001</v>
      </c>
      <c r="F22" s="24">
        <f t="shared" si="5"/>
        <v>200961817.99000001</v>
      </c>
      <c r="G22" s="24">
        <f t="shared" si="5"/>
        <v>67729800.589999974</v>
      </c>
    </row>
    <row r="23" spans="1:15" s="7" customFormat="1" ht="22.5" x14ac:dyDescent="0.2">
      <c r="A23" s="25" t="s">
        <v>14</v>
      </c>
      <c r="B23" s="26">
        <v>0</v>
      </c>
      <c r="C23" s="27">
        <v>0</v>
      </c>
      <c r="D23" s="27">
        <f t="shared" ref="D23:D32" si="6">B23+C23</f>
        <v>0</v>
      </c>
      <c r="E23" s="27">
        <v>0</v>
      </c>
      <c r="F23" s="27">
        <v>0</v>
      </c>
      <c r="G23" s="27">
        <f t="shared" si="1"/>
        <v>0</v>
      </c>
    </row>
    <row r="24" spans="1:15" s="7" customFormat="1" ht="12" x14ac:dyDescent="0.2">
      <c r="A24" s="25" t="s">
        <v>15</v>
      </c>
      <c r="B24" s="26">
        <v>0</v>
      </c>
      <c r="C24" s="27">
        <v>0</v>
      </c>
      <c r="D24" s="27">
        <f t="shared" si="6"/>
        <v>0</v>
      </c>
      <c r="E24" s="27">
        <v>0</v>
      </c>
      <c r="F24" s="27">
        <v>0</v>
      </c>
      <c r="G24" s="27">
        <f t="shared" si="1"/>
        <v>0</v>
      </c>
    </row>
    <row r="25" spans="1:15" s="7" customFormat="1" ht="12" x14ac:dyDescent="0.2">
      <c r="A25" s="25" t="s">
        <v>16</v>
      </c>
      <c r="B25" s="26">
        <f>SUM(B26:B27)</f>
        <v>0</v>
      </c>
      <c r="C25" s="26">
        <f t="shared" ref="C25:F25" si="7">SUM(C26:C27)</f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7">
        <f t="shared" si="1"/>
        <v>0</v>
      </c>
    </row>
    <row r="26" spans="1:15" s="7" customFormat="1" x14ac:dyDescent="0.25">
      <c r="A26" s="25" t="s">
        <v>17</v>
      </c>
      <c r="B26" s="26">
        <v>0</v>
      </c>
      <c r="C26" s="27">
        <v>0</v>
      </c>
      <c r="D26" s="27">
        <f t="shared" si="6"/>
        <v>0</v>
      </c>
      <c r="E26" s="27">
        <v>0</v>
      </c>
      <c r="F26" s="27">
        <v>0</v>
      </c>
      <c r="G26" s="27">
        <f t="shared" si="1"/>
        <v>0</v>
      </c>
      <c r="J26" s="34"/>
      <c r="K26" s="34"/>
      <c r="L26" s="34"/>
      <c r="M26" s="34"/>
      <c r="N26" s="34"/>
      <c r="O26" s="34"/>
    </row>
    <row r="27" spans="1:15" s="7" customFormat="1" ht="22.5" x14ac:dyDescent="0.2">
      <c r="A27" s="25" t="s">
        <v>18</v>
      </c>
      <c r="B27" s="26">
        <v>0</v>
      </c>
      <c r="C27" s="27">
        <v>0</v>
      </c>
      <c r="D27" s="27">
        <f t="shared" si="6"/>
        <v>0</v>
      </c>
      <c r="E27" s="27">
        <v>0</v>
      </c>
      <c r="F27" s="27">
        <v>0</v>
      </c>
      <c r="G27" s="27">
        <f t="shared" si="1"/>
        <v>0</v>
      </c>
    </row>
    <row r="28" spans="1:15" s="7" customFormat="1" ht="12" x14ac:dyDescent="0.2">
      <c r="A28" s="25" t="s">
        <v>19</v>
      </c>
      <c r="B28" s="26">
        <v>268691618.57999998</v>
      </c>
      <c r="C28" s="27">
        <v>0</v>
      </c>
      <c r="D28" s="27">
        <f t="shared" si="6"/>
        <v>268691618.57999998</v>
      </c>
      <c r="E28" s="27">
        <v>200961817.99000001</v>
      </c>
      <c r="F28" s="27">
        <v>200961817.99000001</v>
      </c>
      <c r="G28" s="27">
        <f t="shared" si="1"/>
        <v>67729800.589999974</v>
      </c>
    </row>
    <row r="29" spans="1:15" s="7" customFormat="1" ht="45" x14ac:dyDescent="0.2">
      <c r="A29" s="25" t="s">
        <v>20</v>
      </c>
      <c r="B29" s="26">
        <f>SUM(B30:B31)</f>
        <v>0</v>
      </c>
      <c r="C29" s="26">
        <f t="shared" ref="C29:F29" si="8">SUM(C30:C31)</f>
        <v>0</v>
      </c>
      <c r="D29" s="26">
        <f t="shared" si="8"/>
        <v>0</v>
      </c>
      <c r="E29" s="26">
        <f t="shared" si="8"/>
        <v>0</v>
      </c>
      <c r="F29" s="26">
        <f t="shared" si="8"/>
        <v>0</v>
      </c>
      <c r="G29" s="27">
        <f t="shared" si="1"/>
        <v>0</v>
      </c>
    </row>
    <row r="30" spans="1:15" s="7" customFormat="1" ht="12" x14ac:dyDescent="0.2">
      <c r="A30" s="29" t="s">
        <v>21</v>
      </c>
      <c r="B30" s="26">
        <v>0</v>
      </c>
      <c r="C30" s="27">
        <v>0</v>
      </c>
      <c r="D30" s="27">
        <f t="shared" si="6"/>
        <v>0</v>
      </c>
      <c r="E30" s="27">
        <v>0</v>
      </c>
      <c r="F30" s="27">
        <v>0</v>
      </c>
      <c r="G30" s="27">
        <f t="shared" si="1"/>
        <v>0</v>
      </c>
    </row>
    <row r="31" spans="1:15" s="7" customFormat="1" ht="12" x14ac:dyDescent="0.2">
      <c r="A31" s="29" t="s">
        <v>22</v>
      </c>
      <c r="B31" s="32">
        <v>0</v>
      </c>
      <c r="C31" s="33">
        <v>0</v>
      </c>
      <c r="D31" s="33">
        <f t="shared" si="6"/>
        <v>0</v>
      </c>
      <c r="E31" s="33">
        <v>0</v>
      </c>
      <c r="F31" s="33">
        <v>0</v>
      </c>
      <c r="G31" s="33">
        <f t="shared" si="1"/>
        <v>0</v>
      </c>
    </row>
    <row r="32" spans="1:15" s="7" customFormat="1" ht="12" x14ac:dyDescent="0.2">
      <c r="A32" s="25" t="s">
        <v>23</v>
      </c>
      <c r="B32" s="32">
        <v>0</v>
      </c>
      <c r="C32" s="33">
        <v>0</v>
      </c>
      <c r="D32" s="33">
        <f t="shared" si="6"/>
        <v>0</v>
      </c>
      <c r="E32" s="33">
        <v>0</v>
      </c>
      <c r="F32" s="33">
        <v>0</v>
      </c>
      <c r="G32" s="33">
        <f t="shared" si="1"/>
        <v>0</v>
      </c>
      <c r="I32" s="28"/>
    </row>
    <row r="33" spans="1:7" s="7" customFormat="1" ht="22.5" x14ac:dyDescent="0.2">
      <c r="A33" s="22" t="s">
        <v>25</v>
      </c>
      <c r="B33" s="24">
        <f>B10+B22</f>
        <v>1105196893.45</v>
      </c>
      <c r="C33" s="24">
        <f>C10+C22</f>
        <v>-267.47999999999593</v>
      </c>
      <c r="D33" s="24">
        <f t="shared" ref="D33:G33" si="9">D10+D22</f>
        <v>1105196625.97</v>
      </c>
      <c r="E33" s="24">
        <f t="shared" si="9"/>
        <v>743414831.01999998</v>
      </c>
      <c r="F33" s="24">
        <f t="shared" si="9"/>
        <v>743043053.82000005</v>
      </c>
      <c r="G33" s="24">
        <f t="shared" si="9"/>
        <v>361781794.94999999</v>
      </c>
    </row>
    <row r="34" spans="1:7" s="7" customFormat="1" ht="12" thickBot="1" x14ac:dyDescent="0.25">
      <c r="A34" s="35"/>
      <c r="B34" s="36"/>
      <c r="C34" s="37"/>
      <c r="D34" s="37"/>
      <c r="E34" s="37"/>
      <c r="F34" s="37"/>
      <c r="G34" s="38"/>
    </row>
    <row r="35" spans="1:7" x14ac:dyDescent="0.25">
      <c r="A35" s="39"/>
    </row>
    <row r="36" spans="1:7" x14ac:dyDescent="0.25">
      <c r="A36" t="s">
        <v>26</v>
      </c>
      <c r="B36" s="40">
        <f>'[1]P COG'!D8</f>
        <v>1105196893.45</v>
      </c>
      <c r="C36" s="40">
        <f>'[1]P COG'!E8</f>
        <v>-267.47999999963213</v>
      </c>
      <c r="D36" s="40">
        <f>'[1]P COG'!F8</f>
        <v>1105196625.97</v>
      </c>
      <c r="E36" s="40">
        <f>'[1]P COG'!G8</f>
        <v>743414831.01999998</v>
      </c>
      <c r="F36" s="40">
        <f>'[1]P COG'!H8</f>
        <v>743043053.81999993</v>
      </c>
      <c r="G36" s="40">
        <f>'[1]P COG'!I8</f>
        <v>361781794.95000005</v>
      </c>
    </row>
    <row r="37" spans="1:7" x14ac:dyDescent="0.25">
      <c r="B37" s="41">
        <f>B33-B36</f>
        <v>0</v>
      </c>
      <c r="C37" s="41">
        <f t="shared" ref="C37:G37" si="10">C33-C36</f>
        <v>-3.637978807091713E-10</v>
      </c>
      <c r="D37" s="41">
        <f t="shared" si="10"/>
        <v>0</v>
      </c>
      <c r="E37" s="41">
        <f t="shared" si="10"/>
        <v>0</v>
      </c>
      <c r="F37" s="41">
        <f t="shared" si="10"/>
        <v>0</v>
      </c>
      <c r="G37" s="41">
        <f t="shared" si="10"/>
        <v>0</v>
      </c>
    </row>
    <row r="38" spans="1:7" x14ac:dyDescent="0.25">
      <c r="A38" t="s">
        <v>27</v>
      </c>
      <c r="B38" s="42">
        <f>'[1]LDF F6a) EG'!C11</f>
        <v>836505274.87000012</v>
      </c>
      <c r="C38" s="42">
        <f>'[1]LDF F6a) EG'!D11</f>
        <v>-267.48000000137836</v>
      </c>
      <c r="D38" s="42">
        <f>'[1]LDF F6a) EG'!E11</f>
        <v>836505007.3900001</v>
      </c>
      <c r="E38" s="42">
        <f>'[1]LDF F6a) EG'!F11</f>
        <v>542453013.02999997</v>
      </c>
      <c r="F38" s="42">
        <f>'[1]LDF F6a) EG'!G11</f>
        <v>542081235.82999992</v>
      </c>
      <c r="G38" s="42">
        <f>'[1]LDF F6a) EG'!H11</f>
        <v>294051994.36000001</v>
      </c>
    </row>
    <row r="39" spans="1:7" x14ac:dyDescent="0.25">
      <c r="A39" t="s">
        <v>28</v>
      </c>
      <c r="B39" s="42">
        <f>'[1]LDF F6a) EG'!C95</f>
        <v>268691618.57999998</v>
      </c>
      <c r="C39" s="42">
        <f>'[1]LDF F6a) EG'!D95</f>
        <v>4.6566128730773926E-10</v>
      </c>
      <c r="D39" s="42">
        <f>'[1]LDF F6a) EG'!E95</f>
        <v>268691618.58000004</v>
      </c>
      <c r="E39" s="42">
        <f>'[1]LDF F6a) EG'!F95</f>
        <v>200961817.99000001</v>
      </c>
      <c r="F39" s="42">
        <f>'[1]LDF F6a) EG'!G95</f>
        <v>200961817.99000001</v>
      </c>
      <c r="G39" s="42">
        <f>'[1]LDF F6a) EG'!H95</f>
        <v>67729800.590000033</v>
      </c>
    </row>
    <row r="40" spans="1:7" x14ac:dyDescent="0.25">
      <c r="B40" s="43">
        <f>SUM(B38+B39)</f>
        <v>1105196893.45</v>
      </c>
      <c r="C40" s="43">
        <f t="shared" ref="C40:G40" si="11">SUM(C38+C39)</f>
        <v>-267.4800000009127</v>
      </c>
      <c r="D40" s="43">
        <f t="shared" si="11"/>
        <v>1105196625.9700003</v>
      </c>
      <c r="E40" s="43">
        <f t="shared" si="11"/>
        <v>743414831.01999998</v>
      </c>
      <c r="F40" s="43">
        <f t="shared" si="11"/>
        <v>743043053.81999993</v>
      </c>
      <c r="G40" s="43">
        <f t="shared" si="11"/>
        <v>361781794.95000005</v>
      </c>
    </row>
    <row r="45" spans="1:7" x14ac:dyDescent="0.25">
      <c r="B45" s="42">
        <f>B10+B22</f>
        <v>1105196893.45</v>
      </c>
      <c r="C45" s="42">
        <f t="shared" ref="C45:G45" si="12">C10+C22</f>
        <v>-267.47999999999593</v>
      </c>
      <c r="D45" s="42">
        <f t="shared" si="12"/>
        <v>1105196625.97</v>
      </c>
      <c r="E45" s="42">
        <f t="shared" si="12"/>
        <v>743414831.01999998</v>
      </c>
      <c r="F45" s="42">
        <f t="shared" si="12"/>
        <v>743043053.82000005</v>
      </c>
      <c r="G45" s="42">
        <f t="shared" si="12"/>
        <v>361781794.94999999</v>
      </c>
    </row>
  </sheetData>
  <mergeCells count="10">
    <mergeCell ref="A7:G7"/>
    <mergeCell ref="A8:A9"/>
    <mergeCell ref="B8:F8"/>
    <mergeCell ref="G8:G9"/>
    <mergeCell ref="B1:G1"/>
    <mergeCell ref="B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profesionales por cat</vt:lpstr>
      <vt:lpstr>'Servicios profesionales por cat'!Área_de_impresión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2021-10-21T20:04:30Z</dcterms:created>
  <dcterms:modified xsi:type="dcterms:W3CDTF">2021-10-21T20:05:28Z</dcterms:modified>
</cp:coreProperties>
</file>