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59D41514-0C9A-4E4D-B9FE-EDD31EA36CC4}" xr6:coauthVersionLast="36" xr6:coauthVersionMax="36" xr10:uidLastSave="{00000000-0000-0000-0000-000000000000}"/>
  <bookViews>
    <workbookView xWindow="0" yWindow="0" windowWidth="21600" windowHeight="8925" xr2:uid="{8C4A255A-A89C-4CE3-95D1-ECD07A28DBC2}"/>
  </bookViews>
  <sheets>
    <sheet name="ABRI-JUN 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C10" i="1" l="1"/>
  <c r="E10" i="1"/>
  <c r="H11" i="1"/>
  <c r="H12" i="1"/>
  <c r="H13" i="1"/>
  <c r="H14" i="1"/>
  <c r="H15" i="1"/>
  <c r="H16" i="1"/>
  <c r="D17" i="1"/>
  <c r="D10" i="1" s="1"/>
  <c r="D33" i="1" s="1"/>
  <c r="F17" i="1"/>
  <c r="G17" i="1"/>
  <c r="G10" i="1" s="1"/>
  <c r="G33" i="1" s="1"/>
  <c r="H17" i="1"/>
  <c r="H18" i="1"/>
  <c r="H19" i="1"/>
  <c r="F20" i="1"/>
  <c r="H20" i="1" s="1"/>
  <c r="C22" i="1"/>
  <c r="D22" i="1"/>
  <c r="H23" i="1"/>
  <c r="H24" i="1"/>
  <c r="E25" i="1"/>
  <c r="F25" i="1"/>
  <c r="G25" i="1"/>
  <c r="G22" i="1" s="1"/>
  <c r="H25" i="1"/>
  <c r="H26" i="1"/>
  <c r="H27" i="1"/>
  <c r="H28" i="1"/>
  <c r="E29" i="1"/>
  <c r="E22" i="1" s="1"/>
  <c r="F29" i="1"/>
  <c r="G29" i="1"/>
  <c r="H30" i="1"/>
  <c r="H31" i="1"/>
  <c r="F32" i="1"/>
  <c r="F22" i="1" s="1"/>
  <c r="C33" i="1"/>
  <c r="F10" i="1" l="1"/>
  <c r="H10" i="1" s="1"/>
  <c r="H22" i="1"/>
  <c r="H32" i="1"/>
  <c r="E33" i="1"/>
  <c r="H29" i="1"/>
  <c r="F33" i="1" l="1"/>
  <c r="H33" i="1" s="1"/>
</calcChain>
</file>

<file path=xl/sharedStrings.xml><?xml version="1.0" encoding="utf-8"?>
<sst xmlns="http://schemas.openxmlformats.org/spreadsheetml/2006/main" count="36" uniqueCount="28">
  <si>
    <t>III. Total del Gasto en Servicios Personales (III = I + II)</t>
  </si>
  <si>
    <t>F. Sentencias laborales definitivas</t>
  </si>
  <si>
    <t xml:space="preserve">     e2) Nombre del Programa o Ley 2</t>
  </si>
  <si>
    <t xml:space="preserve">     e1) Nombre del Programa o Ley 1</t>
  </si>
  <si>
    <t>E. Gastos asociados a la implementación de nuevas leyes federales o reformas a las mismas (E = e1 + e2)</t>
  </si>
  <si>
    <t>D. Seguridad Pública</t>
  </si>
  <si>
    <t xml:space="preserve">     c2) Personal Médico, Paramédico y afín</t>
  </si>
  <si>
    <t xml:space="preserve">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</si>
  <si>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</si>
  <si>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</si>
  <si>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</si>
  <si>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</si>
  <si>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 xml:space="preserve">     B. Magisterio</t>
  </si>
  <si>
    <t xml:space="preserve">     A. Personal Administrativo y de Servicio Público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</si>
  <si>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</si>
  <si>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</si>
  <si>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</si>
  <si>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</si>
  <si>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</si>
  <si>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 xml:space="preserve"> Aprobado          (d)</t>
  </si>
  <si>
    <t>Subejercicio (e)</t>
  </si>
  <si>
    <t>Egresos</t>
  </si>
  <si>
    <t>Concepto (c)</t>
  </si>
  <si>
    <t>(PESOS)</t>
  </si>
  <si>
    <t xml:space="preserve">Del 1 de Abril al 30 de Junio de 2020 </t>
  </si>
  <si>
    <t>Clasificación de Servicios Personales por Categoría</t>
  </si>
  <si>
    <t>Estado Analítico del Ejercicio del Presupuesto de Egresos Detallado - LDF</t>
  </si>
  <si>
    <t>MUNICIPIO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</si>
</sst>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64" fontId="0" fillId="0" borderId="0" xfId="0" applyNumberFormat="1"/>
    <xf numFmtId="16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28575</xdr:rowOff>
    </xdr:from>
    <xdr:ext cx="1085850" cy="828675"/>
    <xdr:pic>
      <xdr:nvPicPr>
        <xdr:cNvPr id="2" name="5 Imagen">
          <a:extLst>
            <a:ext uri="{FF2B5EF4-FFF2-40B4-BE49-F238E27FC236}">
              <a16:creationId xmlns:a16="http://schemas.microsoft.com/office/drawing/2014/main" id="{4D474DA0-2EC6-4DF8-AB9E-73EBEAE4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1085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1009650</xdr:colOff>
      <xdr:row>1</xdr:row>
      <xdr:rowOff>28575</xdr:rowOff>
    </xdr:from>
    <xdr:ext cx="1990725" cy="876300"/>
    <xdr:pic>
      <xdr:nvPicPr>
        <xdr:cNvPr id="3" name="2 Imagen">
          <a:extLst>
            <a:ext uri="{FF2B5EF4-FFF2-40B4-BE49-F238E27FC236}">
              <a16:creationId xmlns:a16="http://schemas.microsoft.com/office/drawing/2014/main" id="{2149610F-E7B5-4CF1-9534-95F7EE90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19075"/>
          <a:ext cx="1990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Users\co_daguilar\Desktop\CONTROL%20INTERNO\2020\LEY%20DISCIPLINA%20FINANCIERA\1ER%20TRIMESTRE\6.4%20Clasificacion%20por%20Serv%20Personales%20LDF%20Ene-%20Marz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ZO 20"/>
    </sheetNames>
    <sheetDataSet>
      <sheetData sheetId="0">
        <row r="20">
          <cell r="F20">
            <v>5305708.41</v>
          </cell>
        </row>
        <row r="32">
          <cell r="F32">
            <v>869206.48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6554-0AB5-4810-9D37-BA7E598A8EC2}">
  <sheetPr>
    <pageSetUpPr fitToPage="1"/>
  </sheetPr>
  <dimension ref="B1:K38"/>
  <sheetViews>
    <sheetView tabSelected="1" zoomScaleNormal="100" workbookViewId="0">
      <selection activeCell="H34" sqref="A1:H34"/>
    </sheetView>
  </sheetViews>
  <sheetFormatPr baseColWidth="10" defaultRowHeight="15" x14ac:dyDescent="0.25"/>
  <cols>
    <col min="1" max="1" width="5" customWidth="1"/>
    <col min="2" max="2" width="50.85546875" customWidth="1"/>
    <col min="3" max="7" width="16.28515625" customWidth="1"/>
    <col min="8" max="8" width="15.28515625" bestFit="1" customWidth="1"/>
    <col min="9" max="9" width="3.5703125" customWidth="1"/>
    <col min="10" max="10" width="15.7109375" bestFit="1" customWidth="1"/>
    <col min="11" max="11" width="13.140625" bestFit="1" customWidth="1"/>
  </cols>
  <sheetData>
    <row r="1" spans="2:10" ht="15.75" thickBot="1" x14ac:dyDescent="0.3"/>
    <row r="2" spans="2:10" x14ac:dyDescent="0.25">
      <c r="B2" s="25" t="s">
        <v>27</v>
      </c>
      <c r="C2" s="26"/>
      <c r="D2" s="26"/>
      <c r="E2" s="26"/>
      <c r="F2" s="26"/>
      <c r="G2" s="26"/>
      <c r="H2" s="27"/>
    </row>
    <row r="3" spans="2:10" x14ac:dyDescent="0.25">
      <c r="B3" s="28" t="s">
        <v>26</v>
      </c>
      <c r="C3" s="29"/>
      <c r="D3" s="29"/>
      <c r="E3" s="29"/>
      <c r="F3" s="29"/>
      <c r="G3" s="29"/>
      <c r="H3" s="30"/>
    </row>
    <row r="4" spans="2:10" x14ac:dyDescent="0.25">
      <c r="B4" s="28" t="s">
        <v>25</v>
      </c>
      <c r="C4" s="29"/>
      <c r="D4" s="29"/>
      <c r="E4" s="29"/>
      <c r="F4" s="29"/>
      <c r="G4" s="29"/>
      <c r="H4" s="30"/>
    </row>
    <row r="5" spans="2:10" x14ac:dyDescent="0.25">
      <c r="B5" s="31" t="s">
        <v>24</v>
      </c>
      <c r="C5" s="32"/>
      <c r="D5" s="32"/>
      <c r="E5" s="32"/>
      <c r="F5" s="32"/>
      <c r="G5" s="32"/>
      <c r="H5" s="33"/>
    </row>
    <row r="6" spans="2:10" ht="15.75" thickBot="1" x14ac:dyDescent="0.3">
      <c r="B6" s="34" t="s">
        <v>23</v>
      </c>
      <c r="C6" s="35"/>
      <c r="D6" s="35"/>
      <c r="E6" s="35"/>
      <c r="F6" s="35"/>
      <c r="G6" s="35"/>
      <c r="H6" s="36"/>
    </row>
    <row r="7" spans="2:10" ht="15.75" thickBot="1" x14ac:dyDescent="0.3">
      <c r="B7" s="20" t="s">
        <v>22</v>
      </c>
      <c r="C7" s="22" t="s">
        <v>21</v>
      </c>
      <c r="D7" s="23"/>
      <c r="E7" s="23"/>
      <c r="F7" s="23"/>
      <c r="G7" s="24"/>
      <c r="H7" s="20" t="s">
        <v>20</v>
      </c>
    </row>
    <row r="8" spans="2:10" ht="25.5" customHeight="1" thickBot="1" x14ac:dyDescent="0.3">
      <c r="B8" s="21"/>
      <c r="C8" s="19" t="s">
        <v>19</v>
      </c>
      <c r="D8" s="19" t="s">
        <v>18</v>
      </c>
      <c r="E8" s="18" t="s">
        <v>17</v>
      </c>
      <c r="F8" s="18" t="s">
        <v>16</v>
      </c>
      <c r="G8" s="18" t="s">
        <v>15</v>
      </c>
      <c r="H8" s="21"/>
    </row>
    <row r="9" spans="2:10" s="13" customFormat="1" ht="9.75" customHeight="1" x14ac:dyDescent="0.25">
      <c r="B9" s="17"/>
      <c r="C9" s="15"/>
      <c r="D9" s="16"/>
      <c r="E9" s="15"/>
      <c r="F9" s="15"/>
      <c r="G9" s="15"/>
      <c r="H9" s="14"/>
    </row>
    <row r="10" spans="2:10" x14ac:dyDescent="0.25">
      <c r="B10" s="9" t="s">
        <v>14</v>
      </c>
      <c r="C10" s="8">
        <f>+C11+C12+C13+C17+C20+C16</f>
        <v>747577034.79999757</v>
      </c>
      <c r="D10" s="8">
        <f>+D11+D12+D13+D17+D20+D16</f>
        <v>0</v>
      </c>
      <c r="E10" s="8">
        <f>+E11+E12+E13+E17+E20+E16</f>
        <v>747577034.79999757</v>
      </c>
      <c r="F10" s="8">
        <f>+F11+F12+F13+F17+F20+F16</f>
        <v>320528180.56</v>
      </c>
      <c r="G10" s="8">
        <f>+G11+G12+G13+G17+G20+G16</f>
        <v>319935734.71999997</v>
      </c>
      <c r="H10" s="8">
        <f t="shared" ref="H10:H20" si="0">E10-F10</f>
        <v>427048854.23999757</v>
      </c>
    </row>
    <row r="11" spans="2:10" x14ac:dyDescent="0.25">
      <c r="B11" s="11" t="s">
        <v>13</v>
      </c>
      <c r="C11" s="10">
        <v>647969311.96999764</v>
      </c>
      <c r="D11" s="10">
        <v>0</v>
      </c>
      <c r="E11" s="10">
        <v>647969311.96999764</v>
      </c>
      <c r="F11" s="10">
        <f>283437009.7-813725.87</f>
        <v>282623283.82999998</v>
      </c>
      <c r="G11" s="10">
        <f>283437009.7-1406171.71</f>
        <v>282030837.99000001</v>
      </c>
      <c r="H11" s="10">
        <f t="shared" si="0"/>
        <v>365346028.13999766</v>
      </c>
    </row>
    <row r="12" spans="2:10" x14ac:dyDescent="0.25">
      <c r="B12" s="11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si="0"/>
        <v>0</v>
      </c>
    </row>
    <row r="13" spans="2:10" x14ac:dyDescent="0.25">
      <c r="B13" s="11" t="s">
        <v>8</v>
      </c>
      <c r="C13" s="10">
        <v>64389260.30999998</v>
      </c>
      <c r="D13" s="10">
        <v>0</v>
      </c>
      <c r="E13" s="10">
        <v>64389260.30999998</v>
      </c>
      <c r="F13" s="10">
        <v>28290167.030000001</v>
      </c>
      <c r="G13" s="10">
        <v>28290167.030000001</v>
      </c>
      <c r="H13" s="10">
        <f t="shared" si="0"/>
        <v>36099093.279999979</v>
      </c>
      <c r="J13" s="7"/>
    </row>
    <row r="14" spans="2:10" x14ac:dyDescent="0.25">
      <c r="B14" s="11" t="s">
        <v>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2:10" x14ac:dyDescent="0.25">
      <c r="B15" s="11" t="s">
        <v>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0</v>
      </c>
    </row>
    <row r="16" spans="2:10" x14ac:dyDescent="0.25">
      <c r="B16" s="11" t="s">
        <v>5</v>
      </c>
      <c r="C16" s="10">
        <v>21179001.050000004</v>
      </c>
      <c r="D16" s="10">
        <v>0</v>
      </c>
      <c r="E16" s="10">
        <v>21179001.050000004</v>
      </c>
      <c r="F16" s="10">
        <v>3010379.67</v>
      </c>
      <c r="G16" s="10">
        <v>3010379.67</v>
      </c>
      <c r="H16" s="10">
        <f t="shared" si="0"/>
        <v>18168621.380000003</v>
      </c>
    </row>
    <row r="17" spans="2:8" ht="25.5" x14ac:dyDescent="0.25">
      <c r="B17" s="12" t="s">
        <v>4</v>
      </c>
      <c r="C17" s="10">
        <v>0</v>
      </c>
      <c r="D17" s="10">
        <f>D18+D19</f>
        <v>0</v>
      </c>
      <c r="E17" s="10">
        <v>0</v>
      </c>
      <c r="F17" s="10">
        <f>F18+F19</f>
        <v>0</v>
      </c>
      <c r="G17" s="10">
        <f>G18+G19</f>
        <v>0</v>
      </c>
      <c r="H17" s="10">
        <f t="shared" si="0"/>
        <v>0</v>
      </c>
    </row>
    <row r="18" spans="2:8" x14ac:dyDescent="0.25">
      <c r="B18" s="11" t="s">
        <v>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</row>
    <row r="19" spans="2:8" x14ac:dyDescent="0.25">
      <c r="B19" s="11" t="s">
        <v>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</row>
    <row r="20" spans="2:8" x14ac:dyDescent="0.25">
      <c r="B20" s="11" t="s">
        <v>1</v>
      </c>
      <c r="C20" s="10">
        <v>14039461.469999999</v>
      </c>
      <c r="D20" s="10">
        <v>0</v>
      </c>
      <c r="E20" s="10">
        <v>14039461.469999999</v>
      </c>
      <c r="F20" s="10">
        <f>1298641.62+'[1]ENE-MARZO 20'!F20</f>
        <v>6604350.0300000003</v>
      </c>
      <c r="G20" s="10">
        <v>6604350.0300000003</v>
      </c>
      <c r="H20" s="10">
        <f t="shared" si="0"/>
        <v>7435111.4399999985</v>
      </c>
    </row>
    <row r="21" spans="2:8" x14ac:dyDescent="0.25">
      <c r="B21" s="11"/>
      <c r="C21" s="10"/>
      <c r="D21" s="10"/>
      <c r="E21" s="10"/>
      <c r="F21" s="10"/>
      <c r="G21" s="10"/>
      <c r="H21" s="10"/>
    </row>
    <row r="22" spans="2:8" x14ac:dyDescent="0.25">
      <c r="B22" s="9" t="s">
        <v>11</v>
      </c>
      <c r="C22" s="8">
        <f>+C23+C24+C25+C29+C28+C32</f>
        <v>258265040.86999997</v>
      </c>
      <c r="D22" s="8">
        <f>+D23+D24+D25+D29+D28+D32</f>
        <v>0</v>
      </c>
      <c r="E22" s="8">
        <f>+E23+E24+E25+E29+E28+E32</f>
        <v>258265040.86999997</v>
      </c>
      <c r="F22" s="8">
        <f>+F23+F24+F25+F29+F28+F32</f>
        <v>145257727.71999997</v>
      </c>
      <c r="G22" s="8">
        <f>+G23+G24+G25+G29+G28+G32</f>
        <v>145257727.71999997</v>
      </c>
      <c r="H22" s="8">
        <f t="shared" ref="H22:H33" si="1">E22-F22</f>
        <v>113007313.15000001</v>
      </c>
    </row>
    <row r="23" spans="2:8" x14ac:dyDescent="0.25">
      <c r="B23" s="11" t="s">
        <v>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1"/>
        <v>0</v>
      </c>
    </row>
    <row r="24" spans="2:8" x14ac:dyDescent="0.25">
      <c r="B24" s="11" t="s">
        <v>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1"/>
        <v>0</v>
      </c>
    </row>
    <row r="25" spans="2:8" x14ac:dyDescent="0.25">
      <c r="B25" s="11" t="s">
        <v>8</v>
      </c>
      <c r="C25" s="10">
        <v>0</v>
      </c>
      <c r="D25" s="10">
        <v>0</v>
      </c>
      <c r="E25" s="10">
        <f>E26+E27</f>
        <v>0</v>
      </c>
      <c r="F25" s="10">
        <f>F26+F27</f>
        <v>0</v>
      </c>
      <c r="G25" s="10">
        <f>G26+G27</f>
        <v>0</v>
      </c>
      <c r="H25" s="10">
        <f t="shared" si="1"/>
        <v>0</v>
      </c>
    </row>
    <row r="26" spans="2:8" x14ac:dyDescent="0.25">
      <c r="B26" s="11" t="s">
        <v>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1"/>
        <v>0</v>
      </c>
    </row>
    <row r="27" spans="2:8" x14ac:dyDescent="0.25">
      <c r="B27" s="11" t="s">
        <v>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1"/>
        <v>0</v>
      </c>
    </row>
    <row r="28" spans="2:8" x14ac:dyDescent="0.25">
      <c r="B28" s="11" t="s">
        <v>5</v>
      </c>
      <c r="C28" s="10">
        <v>255655759.39999998</v>
      </c>
      <c r="D28" s="10">
        <v>0</v>
      </c>
      <c r="E28" s="10">
        <v>255655759.39999998</v>
      </c>
      <c r="F28" s="10">
        <v>144544376.57999998</v>
      </c>
      <c r="G28" s="10">
        <v>144544376.57999998</v>
      </c>
      <c r="H28" s="10">
        <f t="shared" si="1"/>
        <v>111111382.81999999</v>
      </c>
    </row>
    <row r="29" spans="2:8" ht="25.5" x14ac:dyDescent="0.25">
      <c r="B29" s="12" t="s">
        <v>4</v>
      </c>
      <c r="C29" s="10">
        <v>0</v>
      </c>
      <c r="D29" s="10">
        <v>0</v>
      </c>
      <c r="E29" s="10">
        <f>E30+E31</f>
        <v>0</v>
      </c>
      <c r="F29" s="10">
        <f>F30+F31</f>
        <v>0</v>
      </c>
      <c r="G29" s="10">
        <f>G30+G31</f>
        <v>0</v>
      </c>
      <c r="H29" s="10">
        <f t="shared" si="1"/>
        <v>0</v>
      </c>
    </row>
    <row r="30" spans="2:8" x14ac:dyDescent="0.25">
      <c r="B30" s="11" t="s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2:8" x14ac:dyDescent="0.25">
      <c r="B31" s="11" t="s">
        <v>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 t="shared" si="1"/>
        <v>0</v>
      </c>
    </row>
    <row r="32" spans="2:8" x14ac:dyDescent="0.25">
      <c r="B32" s="11" t="s">
        <v>1</v>
      </c>
      <c r="C32" s="10">
        <v>2609281.4700000002</v>
      </c>
      <c r="D32" s="10">
        <v>0</v>
      </c>
      <c r="E32" s="10">
        <v>2609281.4700000002</v>
      </c>
      <c r="F32" s="10">
        <f>-155855.34+'[1]ENE-MARZO 20'!F32</f>
        <v>713351.14</v>
      </c>
      <c r="G32" s="10">
        <v>713351.14</v>
      </c>
      <c r="H32" s="10">
        <f t="shared" si="1"/>
        <v>1895930.33</v>
      </c>
    </row>
    <row r="33" spans="2:11" x14ac:dyDescent="0.25">
      <c r="B33" s="9" t="s">
        <v>0</v>
      </c>
      <c r="C33" s="8">
        <f>C10+C22</f>
        <v>1005842075.6699976</v>
      </c>
      <c r="D33" s="8">
        <f>D10+D22</f>
        <v>0</v>
      </c>
      <c r="E33" s="8">
        <f>E10+E22</f>
        <v>1005842075.6699976</v>
      </c>
      <c r="F33" s="8">
        <f>F10+F22</f>
        <v>465785908.27999997</v>
      </c>
      <c r="G33" s="8">
        <f>G10+G22</f>
        <v>465193462.43999994</v>
      </c>
      <c r="H33" s="8">
        <f t="shared" si="1"/>
        <v>540056167.3899976</v>
      </c>
      <c r="J33" s="7"/>
      <c r="K33" s="7"/>
    </row>
    <row r="34" spans="2:11" ht="15.75" thickBot="1" x14ac:dyDescent="0.3">
      <c r="B34" s="6"/>
      <c r="C34" s="5"/>
      <c r="D34" s="4"/>
      <c r="E34" s="4"/>
      <c r="F34" s="4"/>
      <c r="G34" s="4"/>
      <c r="H34" s="4"/>
    </row>
    <row r="35" spans="2:11" x14ac:dyDescent="0.25">
      <c r="B35" s="3"/>
      <c r="C35" s="2"/>
      <c r="D35" s="2"/>
      <c r="E35" s="2"/>
      <c r="F35" s="2"/>
      <c r="G35" s="2"/>
      <c r="H35" s="2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ABRI-JUN 20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Karina Contreras Martinez</dc:creator>
  <cp:lastModifiedBy>Diana Aguilar Mendoza</cp:lastModifiedBy>
  <cp:lastPrinted>2021-04-13T22:56:00Z</cp:lastPrinted>
  <dcterms:created xsi:type="dcterms:W3CDTF">2020-07-21T16:27:26Z</dcterms:created>
  <dcterms:modified xsi:type="dcterms:W3CDTF">2021-04-13T22:56:48Z</dcterms:modified>
</cp:coreProperties>
</file>