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\\had-47260\Users\co_daguilar\Desktop\CONTROL INTERNO\2022\LDF\1er Trimestre\"/>
    </mc:Choice>
  </mc:AlternateContent>
  <xr:revisionPtr revIDLastSave="0" documentId="13_ncr:1_{22020C4B-D6E2-4A38-BF62-8150F192FC88}" xr6:coauthVersionLast="36" xr6:coauthVersionMax="36" xr10:uidLastSave="{00000000-0000-0000-0000-000000000000}"/>
  <bookViews>
    <workbookView xWindow="0" yWindow="0" windowWidth="21600" windowHeight="9225" xr2:uid="{F50501E2-F81F-441D-BE70-80820D9A653D}"/>
  </bookViews>
  <sheets>
    <sheet name="LDF F6c) FUNC" sheetId="1" r:id="rId1"/>
  </sheets>
  <definedNames>
    <definedName name="_xlnm.Print_Area" localSheetId="0">'LDF F6c) FUNC'!$A$1:$H$86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3" i="1" l="1"/>
  <c r="H82" i="1"/>
  <c r="H81" i="1"/>
  <c r="H80" i="1"/>
  <c r="G79" i="1"/>
  <c r="F79" i="1"/>
  <c r="E79" i="1"/>
  <c r="D79" i="1"/>
  <c r="C79" i="1"/>
  <c r="E77" i="1"/>
  <c r="E76" i="1"/>
  <c r="H76" i="1" s="1"/>
  <c r="H75" i="1"/>
  <c r="E75" i="1"/>
  <c r="E74" i="1"/>
  <c r="H74" i="1" s="1"/>
  <c r="E73" i="1"/>
  <c r="E72" i="1"/>
  <c r="H72" i="1" s="1"/>
  <c r="E71" i="1"/>
  <c r="H71" i="1" s="1"/>
  <c r="E70" i="1"/>
  <c r="H70" i="1" s="1"/>
  <c r="E69" i="1"/>
  <c r="G68" i="1"/>
  <c r="F68" i="1"/>
  <c r="D68" i="1"/>
  <c r="C68" i="1"/>
  <c r="E66" i="1"/>
  <c r="E65" i="1"/>
  <c r="H65" i="1" s="1"/>
  <c r="E64" i="1"/>
  <c r="E63" i="1"/>
  <c r="H63" i="1" s="1"/>
  <c r="E62" i="1"/>
  <c r="E61" i="1"/>
  <c r="H61" i="1" s="1"/>
  <c r="E60" i="1"/>
  <c r="G59" i="1"/>
  <c r="F59" i="1"/>
  <c r="D59" i="1"/>
  <c r="C59" i="1"/>
  <c r="E57" i="1"/>
  <c r="H57" i="1" s="1"/>
  <c r="E56" i="1"/>
  <c r="H56" i="1" s="1"/>
  <c r="E55" i="1"/>
  <c r="H55" i="1" s="1"/>
  <c r="E54" i="1"/>
  <c r="E53" i="1"/>
  <c r="H53" i="1" s="1"/>
  <c r="E52" i="1"/>
  <c r="E51" i="1"/>
  <c r="H51" i="1" s="1"/>
  <c r="E50" i="1"/>
  <c r="G49" i="1"/>
  <c r="F49" i="1"/>
  <c r="D49" i="1"/>
  <c r="C49" i="1"/>
  <c r="C48" i="1" s="1"/>
  <c r="E46" i="1"/>
  <c r="E45" i="1"/>
  <c r="H45" i="1" s="1"/>
  <c r="E44" i="1"/>
  <c r="E43" i="1"/>
  <c r="H43" i="1" s="1"/>
  <c r="G42" i="1"/>
  <c r="F42" i="1"/>
  <c r="D42" i="1"/>
  <c r="C42" i="1"/>
  <c r="E40" i="1"/>
  <c r="H40" i="1" s="1"/>
  <c r="E39" i="1"/>
  <c r="E38" i="1"/>
  <c r="H38" i="1" s="1"/>
  <c r="E37" i="1"/>
  <c r="E36" i="1"/>
  <c r="H36" i="1" s="1"/>
  <c r="E35" i="1"/>
  <c r="H35" i="1" s="1"/>
  <c r="E34" i="1"/>
  <c r="H34" i="1" s="1"/>
  <c r="E33" i="1"/>
  <c r="E32" i="1"/>
  <c r="H32" i="1" s="1"/>
  <c r="G31" i="1"/>
  <c r="F31" i="1"/>
  <c r="D31" i="1"/>
  <c r="C31" i="1"/>
  <c r="E29" i="1"/>
  <c r="E28" i="1"/>
  <c r="H28" i="1" s="1"/>
  <c r="E27" i="1"/>
  <c r="H27" i="1" s="1"/>
  <c r="E26" i="1"/>
  <c r="H26" i="1" s="1"/>
  <c r="H25" i="1"/>
  <c r="E25" i="1"/>
  <c r="E24" i="1"/>
  <c r="H24" i="1" s="1"/>
  <c r="E23" i="1"/>
  <c r="H23" i="1" s="1"/>
  <c r="G22" i="1"/>
  <c r="F22" i="1"/>
  <c r="D22" i="1"/>
  <c r="C22" i="1"/>
  <c r="E20" i="1"/>
  <c r="H20" i="1" s="1"/>
  <c r="E19" i="1"/>
  <c r="E18" i="1"/>
  <c r="H18" i="1" s="1"/>
  <c r="E17" i="1"/>
  <c r="H17" i="1" s="1"/>
  <c r="E16" i="1"/>
  <c r="H16" i="1" s="1"/>
  <c r="H15" i="1"/>
  <c r="E15" i="1"/>
  <c r="E14" i="1"/>
  <c r="H14" i="1" s="1"/>
  <c r="E13" i="1"/>
  <c r="H13" i="1" s="1"/>
  <c r="G12" i="1"/>
  <c r="F12" i="1"/>
  <c r="F11" i="1" s="1"/>
  <c r="D12" i="1"/>
  <c r="C12" i="1"/>
  <c r="G48" i="1" l="1"/>
  <c r="H79" i="1"/>
  <c r="E68" i="1"/>
  <c r="E49" i="1"/>
  <c r="H49" i="1" s="1"/>
  <c r="D11" i="1"/>
  <c r="G11" i="1"/>
  <c r="G85" i="1" s="1"/>
  <c r="E22" i="1"/>
  <c r="F48" i="1"/>
  <c r="F85" i="1" s="1"/>
  <c r="H19" i="1"/>
  <c r="H12" i="1" s="1"/>
  <c r="H29" i="1"/>
  <c r="H22" i="1" s="1"/>
  <c r="H39" i="1"/>
  <c r="H46" i="1"/>
  <c r="H52" i="1"/>
  <c r="C11" i="1"/>
  <c r="D48" i="1"/>
  <c r="D85" i="1" s="1"/>
  <c r="E42" i="1"/>
  <c r="H66" i="1"/>
  <c r="E59" i="1"/>
  <c r="H62" i="1"/>
  <c r="E12" i="1"/>
  <c r="C85" i="1"/>
  <c r="H33" i="1"/>
  <c r="H37" i="1"/>
  <c r="H44" i="1"/>
  <c r="H50" i="1"/>
  <c r="H54" i="1"/>
  <c r="H60" i="1"/>
  <c r="H64" i="1"/>
  <c r="H69" i="1"/>
  <c r="H73" i="1"/>
  <c r="H77" i="1"/>
  <c r="H59" i="1"/>
  <c r="H68" i="1"/>
  <c r="E31" i="1"/>
  <c r="H42" i="1" l="1"/>
  <c r="H31" i="1"/>
  <c r="H11" i="1" s="1"/>
  <c r="E48" i="1"/>
  <c r="E11" i="1"/>
  <c r="H48" i="1" l="1"/>
  <c r="E85" i="1"/>
  <c r="H85" i="1" l="1"/>
</calcChain>
</file>

<file path=xl/sharedStrings.xml><?xml version="1.0" encoding="utf-8"?>
<sst xmlns="http://schemas.openxmlformats.org/spreadsheetml/2006/main" count="81" uniqueCount="49">
  <si>
    <t>MUNICIPIO DE DURANGO</t>
  </si>
  <si>
    <t>Estado Analítico del Ejercicio del Presupuesto de Egresos Detallado - LDF</t>
  </si>
  <si>
    <t>Clasificación Funcional (Finalidad y Función)</t>
  </si>
  <si>
    <t>Del 1 de enero al 31 de marzo de 2022 (b)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</si>
  <si>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</si>
  <si>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</si>
  <si>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</si>
  <si>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</si>
  <si>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</si>
  <si>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</si>
  <si>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</si>
  <si>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</si>
  <si>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</si>
  <si>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</si>
  <si>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</si>
  <si>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</si>
  <si>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</si>
  <si>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</si>
  <si>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</si>
  <si>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</si>
  <si>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</si>
  <si>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</si>
  <si>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</si>
  <si>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</si>
  <si>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</si>
  <si>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</si>
  <si>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</si>
  <si>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</si>
  <si>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</si>
  <si>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</si>
  <si>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</si>
  <si>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</si>
  <si>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</si>
  <si>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</si>
  <si>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</si>
  <si>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</si>
  <si>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</si>
  <si>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</si>
  <si>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</si>
  <si>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</si>
  <si>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</si>
  <si>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</si>
  <si>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</si>
  <si>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</si>
  <si>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</si>
  <si>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</si>
  <si>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</si>
  <si>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 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</si>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</sst>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Alignment="1">
      <alignment horizontal="justify" vertical="center"/>
    </xf>
    <xf numFmtId="0" fontId="4" fillId="0" borderId="0" xfId="0" applyFont="1"/>
    <xf numFmtId="0" fontId="5" fillId="2" borderId="13" xfId="0" applyFont="1" applyFill="1" applyBorder="1" applyAlignment="1">
      <alignment horizontal="center" vertical="center" wrapText="1"/>
    </xf>
    <xf numFmtId="43" fontId="0" fillId="0" borderId="0" xfId="1" applyFont="1"/>
    <xf numFmtId="0" fontId="5" fillId="2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3" fillId="0" borderId="5" xfId="0" applyFont="1" applyBorder="1" applyAlignment="1">
      <alignment horizontal="justify" vertical="center"/>
    </xf>
    <xf numFmtId="0" fontId="3" fillId="0" borderId="15" xfId="0" applyFont="1" applyBorder="1" applyAlignment="1">
      <alignment horizontal="justify" vertical="center"/>
    </xf>
    <xf numFmtId="0" fontId="6" fillId="0" borderId="1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justify" vertical="center"/>
    </xf>
    <xf numFmtId="0" fontId="3" fillId="0" borderId="16" xfId="0" applyFont="1" applyBorder="1" applyAlignment="1">
      <alignment horizontal="justify" vertical="center"/>
    </xf>
    <xf numFmtId="0" fontId="6" fillId="0" borderId="13" xfId="0" applyFont="1" applyBorder="1" applyAlignment="1">
      <alignment horizontal="center" vertical="center" wrapText="1"/>
    </xf>
    <xf numFmtId="4" fontId="2" fillId="0" borderId="14" xfId="0" applyNumberFormat="1" applyFont="1" applyBorder="1"/>
    <xf numFmtId="4" fontId="0" fillId="0" borderId="14" xfId="0" applyNumberFormat="1" applyBorder="1"/>
    <xf numFmtId="4" fontId="3" fillId="0" borderId="14" xfId="1" applyNumberFormat="1" applyFont="1" applyBorder="1" applyAlignment="1">
      <alignment vertical="center"/>
    </xf>
    <xf numFmtId="4" fontId="3" fillId="0" borderId="14" xfId="1" applyNumberFormat="1" applyFont="1" applyBorder="1" applyAlignment="1">
      <alignment horizontal="center" vertical="center"/>
    </xf>
    <xf numFmtId="4" fontId="3" fillId="0" borderId="14" xfId="1" applyNumberFormat="1" applyFont="1" applyBorder="1" applyAlignment="1">
      <alignment horizontal="right" vertical="center"/>
    </xf>
    <xf numFmtId="4" fontId="3" fillId="0" borderId="17" xfId="1" applyNumberFormat="1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42553-808A-4051-BFEF-DFBE0FF243EA}">
  <sheetPr>
    <tabColor rgb="FFFFFF00"/>
    <pageSetUpPr fitToPage="1"/>
  </sheetPr>
  <dimension ref="A1:H89"/>
  <sheetViews>
    <sheetView tabSelected="1" workbookViewId="0">
      <selection activeCell="J16" sqref="J16"/>
    </sheetView>
  </sheetViews>
  <sheetFormatPr baseColWidth="10" defaultRowHeight="15" x14ac:dyDescent="0.25"/>
  <cols>
    <col min="2" max="2" width="53.28515625" customWidth="1"/>
    <col min="3" max="3" width="17" bestFit="1" customWidth="1"/>
    <col min="4" max="4" width="16.85546875" customWidth="1"/>
    <col min="5" max="7" width="16.85546875" bestFit="1" customWidth="1"/>
    <col min="8" max="8" width="18.140625" customWidth="1"/>
  </cols>
  <sheetData>
    <row r="1" spans="1:8" x14ac:dyDescent="0.25">
      <c r="A1" s="1"/>
      <c r="B1" s="6"/>
      <c r="C1" s="6"/>
      <c r="D1" s="6"/>
      <c r="E1" s="6"/>
      <c r="F1" s="6"/>
      <c r="G1" s="6"/>
      <c r="H1" s="6"/>
    </row>
    <row r="2" spans="1:8" ht="15.75" thickBot="1" x14ac:dyDescent="0.3">
      <c r="B2" s="7"/>
      <c r="C2" s="7"/>
      <c r="D2" s="7"/>
      <c r="E2" s="7"/>
      <c r="F2" s="7"/>
      <c r="G2" s="7"/>
      <c r="H2" s="7"/>
    </row>
    <row r="3" spans="1:8" s="2" customFormat="1" ht="12" x14ac:dyDescent="0.2">
      <c r="A3" s="8" t="s">
        <v>0</v>
      </c>
      <c r="B3" s="9"/>
      <c r="C3" s="9"/>
      <c r="D3" s="9"/>
      <c r="E3" s="9"/>
      <c r="F3" s="9"/>
      <c r="G3" s="9"/>
      <c r="H3" s="10"/>
    </row>
    <row r="4" spans="1:8" s="2" customFormat="1" ht="12" x14ac:dyDescent="0.2">
      <c r="A4" s="11" t="s">
        <v>1</v>
      </c>
      <c r="B4" s="12"/>
      <c r="C4" s="12"/>
      <c r="D4" s="12"/>
      <c r="E4" s="12"/>
      <c r="F4" s="12"/>
      <c r="G4" s="12"/>
      <c r="H4" s="13"/>
    </row>
    <row r="5" spans="1:8" s="2" customFormat="1" ht="12" x14ac:dyDescent="0.2">
      <c r="A5" s="11" t="s">
        <v>2</v>
      </c>
      <c r="B5" s="12"/>
      <c r="C5" s="12"/>
      <c r="D5" s="12"/>
      <c r="E5" s="12"/>
      <c r="F5" s="12"/>
      <c r="G5" s="12"/>
      <c r="H5" s="13"/>
    </row>
    <row r="6" spans="1:8" s="2" customFormat="1" ht="12" x14ac:dyDescent="0.2">
      <c r="A6" s="11" t="s">
        <v>3</v>
      </c>
      <c r="B6" s="12"/>
      <c r="C6" s="12"/>
      <c r="D6" s="12"/>
      <c r="E6" s="12"/>
      <c r="F6" s="12"/>
      <c r="G6" s="12"/>
      <c r="H6" s="13"/>
    </row>
    <row r="7" spans="1:8" s="2" customFormat="1" ht="12.75" thickBot="1" x14ac:dyDescent="0.25">
      <c r="A7" s="14" t="s">
        <v>4</v>
      </c>
      <c r="B7" s="15"/>
      <c r="C7" s="15"/>
      <c r="D7" s="15"/>
      <c r="E7" s="15"/>
      <c r="F7" s="15"/>
      <c r="G7" s="15"/>
      <c r="H7" s="16"/>
    </row>
    <row r="8" spans="1:8" s="2" customFormat="1" ht="12.75" thickBot="1" x14ac:dyDescent="0.25">
      <c r="A8" s="17" t="s">
        <v>5</v>
      </c>
      <c r="B8" s="18"/>
      <c r="C8" s="20" t="s">
        <v>6</v>
      </c>
      <c r="D8" s="21"/>
      <c r="E8" s="21"/>
      <c r="F8" s="21"/>
      <c r="G8" s="22"/>
      <c r="H8" s="23" t="s">
        <v>7</v>
      </c>
    </row>
    <row r="9" spans="1:8" s="2" customFormat="1" ht="24.75" thickBot="1" x14ac:dyDescent="0.25">
      <c r="A9" s="11"/>
      <c r="B9" s="19"/>
      <c r="C9" s="5" t="s">
        <v>8</v>
      </c>
      <c r="D9" s="5" t="s">
        <v>9</v>
      </c>
      <c r="E9" s="5" t="s">
        <v>10</v>
      </c>
      <c r="F9" s="3" t="s">
        <v>11</v>
      </c>
      <c r="G9" s="5" t="s">
        <v>12</v>
      </c>
      <c r="H9" s="24"/>
    </row>
    <row r="10" spans="1:8" s="2" customFormat="1" ht="12" x14ac:dyDescent="0.2">
      <c r="A10" s="25"/>
      <c r="B10" s="26"/>
      <c r="C10" s="38"/>
      <c r="D10" s="38"/>
      <c r="E10" s="38"/>
      <c r="F10" s="38"/>
      <c r="G10" s="38"/>
      <c r="H10" s="38"/>
    </row>
    <row r="11" spans="1:8" s="2" customFormat="1" ht="16.5" customHeight="1" x14ac:dyDescent="0.25">
      <c r="A11" s="27" t="s">
        <v>13</v>
      </c>
      <c r="B11" s="28"/>
      <c r="C11" s="39">
        <f>+C12+C22+C31+C42</f>
        <v>1888471761.1199999</v>
      </c>
      <c r="D11" s="39">
        <f t="shared" ref="D11:H11" si="0">+D12+D22+D31+D42</f>
        <v>136898026.27000001</v>
      </c>
      <c r="E11" s="39">
        <f t="shared" si="0"/>
        <v>2025369787.3900001</v>
      </c>
      <c r="F11" s="39">
        <f t="shared" si="0"/>
        <v>404979444.49000001</v>
      </c>
      <c r="G11" s="39">
        <f t="shared" si="0"/>
        <v>373466487.12</v>
      </c>
      <c r="H11" s="39">
        <f t="shared" si="0"/>
        <v>1620390342.8999999</v>
      </c>
    </row>
    <row r="12" spans="1:8" s="2" customFormat="1" x14ac:dyDescent="0.25">
      <c r="A12" s="29" t="s">
        <v>14</v>
      </c>
      <c r="B12" s="30"/>
      <c r="C12" s="39">
        <f>SUM(C13:C20)</f>
        <v>974685344.14999998</v>
      </c>
      <c r="D12" s="39">
        <f>SUM(D13:D20)</f>
        <v>39532718.350000001</v>
      </c>
      <c r="E12" s="39">
        <f>SUM(E13:E20)</f>
        <v>1014218062.4999999</v>
      </c>
      <c r="F12" s="39">
        <f t="shared" ref="F12:H12" si="1">SUM(F13:F20)</f>
        <v>235239334.44999999</v>
      </c>
      <c r="G12" s="39">
        <f t="shared" si="1"/>
        <v>216863600.38</v>
      </c>
      <c r="H12" s="39">
        <f t="shared" si="1"/>
        <v>778978728.04999995</v>
      </c>
    </row>
    <row r="13" spans="1:8" s="2" customFormat="1" x14ac:dyDescent="0.25">
      <c r="A13" s="31"/>
      <c r="B13" s="32" t="s">
        <v>15</v>
      </c>
      <c r="C13" s="40">
        <v>14173880.07</v>
      </c>
      <c r="D13" s="40">
        <v>843380.2</v>
      </c>
      <c r="E13" s="40">
        <f>C13+D13</f>
        <v>15017260.27</v>
      </c>
      <c r="F13" s="40">
        <v>2531390.4</v>
      </c>
      <c r="G13" s="40">
        <v>2517784.7400000002</v>
      </c>
      <c r="H13" s="40">
        <f t="shared" ref="H13:H76" si="2">E13-F13</f>
        <v>12485869.869999999</v>
      </c>
    </row>
    <row r="14" spans="1:8" s="2" customFormat="1" x14ac:dyDescent="0.25">
      <c r="A14" s="31"/>
      <c r="B14" s="32" t="s">
        <v>16</v>
      </c>
      <c r="C14" s="40">
        <v>15328247.390000001</v>
      </c>
      <c r="D14" s="40">
        <v>174000</v>
      </c>
      <c r="E14" s="40">
        <f t="shared" ref="E14:E20" si="3">C14+D14</f>
        <v>15502247.390000001</v>
      </c>
      <c r="F14" s="40">
        <v>3564840.6</v>
      </c>
      <c r="G14" s="40">
        <v>3512440.56</v>
      </c>
      <c r="H14" s="40">
        <f t="shared" si="2"/>
        <v>11937406.790000001</v>
      </c>
    </row>
    <row r="15" spans="1:8" s="2" customFormat="1" x14ac:dyDescent="0.25">
      <c r="A15" s="31"/>
      <c r="B15" s="32" t="s">
        <v>17</v>
      </c>
      <c r="C15" s="40">
        <v>188488388.21000001</v>
      </c>
      <c r="D15" s="40">
        <v>4981237.08</v>
      </c>
      <c r="E15" s="40">
        <f t="shared" si="3"/>
        <v>193469625.29000002</v>
      </c>
      <c r="F15" s="40">
        <v>40047387</v>
      </c>
      <c r="G15" s="40">
        <v>36449185.549999997</v>
      </c>
      <c r="H15" s="40">
        <f t="shared" si="2"/>
        <v>153422238.29000002</v>
      </c>
    </row>
    <row r="16" spans="1:8" s="2" customFormat="1" x14ac:dyDescent="0.25">
      <c r="A16" s="31"/>
      <c r="B16" s="32" t="s">
        <v>18</v>
      </c>
      <c r="C16" s="40">
        <v>0</v>
      </c>
      <c r="D16" s="40">
        <v>0</v>
      </c>
      <c r="E16" s="40">
        <f t="shared" si="3"/>
        <v>0</v>
      </c>
      <c r="F16" s="40">
        <v>0</v>
      </c>
      <c r="G16" s="40">
        <v>0</v>
      </c>
      <c r="H16" s="40">
        <f t="shared" si="2"/>
        <v>0</v>
      </c>
    </row>
    <row r="17" spans="1:8" s="2" customFormat="1" x14ac:dyDescent="0.25">
      <c r="A17" s="31"/>
      <c r="B17" s="32" t="s">
        <v>19</v>
      </c>
      <c r="C17" s="40">
        <v>498084096.52999997</v>
      </c>
      <c r="D17" s="40">
        <v>20612101.07</v>
      </c>
      <c r="E17" s="40">
        <f t="shared" si="3"/>
        <v>518696197.59999996</v>
      </c>
      <c r="F17" s="40">
        <v>158297121.56</v>
      </c>
      <c r="G17" s="40">
        <v>145699040.38999999</v>
      </c>
      <c r="H17" s="40">
        <f t="shared" si="2"/>
        <v>360399076.03999996</v>
      </c>
    </row>
    <row r="18" spans="1:8" s="2" customFormat="1" x14ac:dyDescent="0.25">
      <c r="A18" s="31"/>
      <c r="B18" s="32" t="s">
        <v>20</v>
      </c>
      <c r="C18" s="40">
        <v>0</v>
      </c>
      <c r="D18" s="40">
        <v>0</v>
      </c>
      <c r="E18" s="40">
        <f t="shared" si="3"/>
        <v>0</v>
      </c>
      <c r="F18" s="40">
        <v>0</v>
      </c>
      <c r="G18" s="40">
        <v>0</v>
      </c>
      <c r="H18" s="40">
        <f t="shared" si="2"/>
        <v>0</v>
      </c>
    </row>
    <row r="19" spans="1:8" s="2" customFormat="1" x14ac:dyDescent="0.25">
      <c r="A19" s="31"/>
      <c r="B19" s="32" t="s">
        <v>21</v>
      </c>
      <c r="C19" s="40">
        <v>223241842.66</v>
      </c>
      <c r="D19" s="40">
        <v>2148000</v>
      </c>
      <c r="E19" s="40">
        <f t="shared" si="3"/>
        <v>225389842.66</v>
      </c>
      <c r="F19" s="40">
        <v>26536806.289999999</v>
      </c>
      <c r="G19" s="40">
        <v>25087070.09</v>
      </c>
      <c r="H19" s="40">
        <f t="shared" si="2"/>
        <v>198853036.37</v>
      </c>
    </row>
    <row r="20" spans="1:8" s="2" customFormat="1" x14ac:dyDescent="0.25">
      <c r="A20" s="31"/>
      <c r="B20" s="32" t="s">
        <v>22</v>
      </c>
      <c r="C20" s="40">
        <v>35368889.289999999</v>
      </c>
      <c r="D20" s="40">
        <v>10774000</v>
      </c>
      <c r="E20" s="40">
        <f t="shared" si="3"/>
        <v>46142889.289999999</v>
      </c>
      <c r="F20" s="40">
        <v>4261788.5999999996</v>
      </c>
      <c r="G20" s="40">
        <v>3598079.05</v>
      </c>
      <c r="H20" s="40">
        <f t="shared" si="2"/>
        <v>41881100.689999998</v>
      </c>
    </row>
    <row r="21" spans="1:8" s="2" customFormat="1" x14ac:dyDescent="0.25">
      <c r="A21" s="33"/>
      <c r="B21" s="34"/>
      <c r="C21" s="40"/>
      <c r="D21" s="40"/>
      <c r="E21" s="40"/>
      <c r="F21" s="40"/>
      <c r="G21" s="40"/>
      <c r="H21" s="40"/>
    </row>
    <row r="22" spans="1:8" s="2" customFormat="1" x14ac:dyDescent="0.25">
      <c r="A22" s="29" t="s">
        <v>23</v>
      </c>
      <c r="B22" s="30"/>
      <c r="C22" s="39">
        <f>SUM(C23:C29)</f>
        <v>736018181.75999999</v>
      </c>
      <c r="D22" s="39">
        <f t="shared" ref="D22:H22" si="4">SUM(D23:D29)</f>
        <v>92252224.950000003</v>
      </c>
      <c r="E22" s="39">
        <f t="shared" si="4"/>
        <v>828270406.71000004</v>
      </c>
      <c r="F22" s="39">
        <f t="shared" si="4"/>
        <v>137165554.69000003</v>
      </c>
      <c r="G22" s="39">
        <f t="shared" si="4"/>
        <v>126411266.86999999</v>
      </c>
      <c r="H22" s="39">
        <f t="shared" si="4"/>
        <v>691104852.01999998</v>
      </c>
    </row>
    <row r="23" spans="1:8" s="2" customFormat="1" x14ac:dyDescent="0.25">
      <c r="A23" s="31"/>
      <c r="B23" s="32" t="s">
        <v>24</v>
      </c>
      <c r="C23" s="40">
        <v>167596429.63</v>
      </c>
      <c r="D23" s="40">
        <v>11136656.060000001</v>
      </c>
      <c r="E23" s="40">
        <f t="shared" ref="E23:E29" si="5">C23+D23</f>
        <v>178733085.69</v>
      </c>
      <c r="F23" s="40">
        <v>21963041.309999999</v>
      </c>
      <c r="G23" s="40">
        <v>19877700.760000002</v>
      </c>
      <c r="H23" s="40">
        <f t="shared" si="2"/>
        <v>156770044.38</v>
      </c>
    </row>
    <row r="24" spans="1:8" s="2" customFormat="1" x14ac:dyDescent="0.25">
      <c r="A24" s="31"/>
      <c r="B24" s="32" t="s">
        <v>25</v>
      </c>
      <c r="C24" s="40">
        <v>378471430.13</v>
      </c>
      <c r="D24" s="40">
        <v>78351188.579999998</v>
      </c>
      <c r="E24" s="40">
        <f t="shared" si="5"/>
        <v>456822618.70999998</v>
      </c>
      <c r="F24" s="40">
        <v>79948849.049999997</v>
      </c>
      <c r="G24" s="40">
        <v>72904907.129999995</v>
      </c>
      <c r="H24" s="40">
        <f t="shared" si="2"/>
        <v>376873769.65999997</v>
      </c>
    </row>
    <row r="25" spans="1:8" s="2" customFormat="1" x14ac:dyDescent="0.25">
      <c r="A25" s="31"/>
      <c r="B25" s="32" t="s">
        <v>26</v>
      </c>
      <c r="C25" s="40">
        <v>90726421</v>
      </c>
      <c r="D25" s="40">
        <v>688968.61</v>
      </c>
      <c r="E25" s="40">
        <f t="shared" si="5"/>
        <v>91415389.609999999</v>
      </c>
      <c r="F25" s="40">
        <v>15941298.67</v>
      </c>
      <c r="G25" s="40">
        <v>15650257.810000001</v>
      </c>
      <c r="H25" s="40">
        <f t="shared" si="2"/>
        <v>75474090.939999998</v>
      </c>
    </row>
    <row r="26" spans="1:8" s="2" customFormat="1" x14ac:dyDescent="0.25">
      <c r="A26" s="31"/>
      <c r="B26" s="32" t="s">
        <v>27</v>
      </c>
      <c r="C26" s="40">
        <v>62909829.659999996</v>
      </c>
      <c r="D26" s="40">
        <v>133621.94</v>
      </c>
      <c r="E26" s="40">
        <f t="shared" si="5"/>
        <v>63043451.599999994</v>
      </c>
      <c r="F26" s="40">
        <v>13086335.300000001</v>
      </c>
      <c r="G26" s="40">
        <v>11859369.49</v>
      </c>
      <c r="H26" s="40">
        <f t="shared" si="2"/>
        <v>49957116.299999997</v>
      </c>
    </row>
    <row r="27" spans="1:8" s="2" customFormat="1" x14ac:dyDescent="0.25">
      <c r="A27" s="31"/>
      <c r="B27" s="32" t="s">
        <v>28</v>
      </c>
      <c r="C27" s="40">
        <v>28404140.989999998</v>
      </c>
      <c r="D27" s="40">
        <v>174000</v>
      </c>
      <c r="E27" s="40">
        <f t="shared" si="5"/>
        <v>28578140.989999998</v>
      </c>
      <c r="F27" s="40">
        <v>4126465.13</v>
      </c>
      <c r="G27" s="40">
        <v>4073916.81</v>
      </c>
      <c r="H27" s="40">
        <f t="shared" si="2"/>
        <v>24451675.859999999</v>
      </c>
    </row>
    <row r="28" spans="1:8" s="2" customFormat="1" x14ac:dyDescent="0.25">
      <c r="A28" s="31"/>
      <c r="B28" s="32" t="s">
        <v>29</v>
      </c>
      <c r="C28" s="40">
        <v>281200</v>
      </c>
      <c r="D28" s="40">
        <v>323519.90000000002</v>
      </c>
      <c r="E28" s="40">
        <f t="shared" si="5"/>
        <v>604719.9</v>
      </c>
      <c r="F28" s="40">
        <v>13875.68</v>
      </c>
      <c r="G28" s="40">
        <v>11533.16</v>
      </c>
      <c r="H28" s="40">
        <f t="shared" si="2"/>
        <v>590844.22</v>
      </c>
    </row>
    <row r="29" spans="1:8" s="2" customFormat="1" x14ac:dyDescent="0.25">
      <c r="A29" s="31"/>
      <c r="B29" s="32" t="s">
        <v>30</v>
      </c>
      <c r="C29" s="40">
        <v>7628730.3499999996</v>
      </c>
      <c r="D29" s="40">
        <v>1444269.86</v>
      </c>
      <c r="E29" s="40">
        <f t="shared" si="5"/>
        <v>9073000.209999999</v>
      </c>
      <c r="F29" s="40">
        <v>2085689.55</v>
      </c>
      <c r="G29" s="40">
        <v>2033581.71</v>
      </c>
      <c r="H29" s="40">
        <f t="shared" si="2"/>
        <v>6987310.6599999992</v>
      </c>
    </row>
    <row r="30" spans="1:8" s="2" customFormat="1" x14ac:dyDescent="0.25">
      <c r="A30" s="33"/>
      <c r="B30" s="34"/>
      <c r="C30" s="40"/>
      <c r="D30" s="40"/>
      <c r="E30" s="40"/>
      <c r="F30" s="40"/>
      <c r="G30" s="40"/>
      <c r="H30" s="40"/>
    </row>
    <row r="31" spans="1:8" s="2" customFormat="1" x14ac:dyDescent="0.25">
      <c r="A31" s="29" t="s">
        <v>31</v>
      </c>
      <c r="B31" s="30"/>
      <c r="C31" s="39">
        <f>SUM(C32:C40)</f>
        <v>62128943.980000004</v>
      </c>
      <c r="D31" s="39">
        <f t="shared" ref="D31:H31" si="6">SUM(D32:D40)</f>
        <v>2089975.24</v>
      </c>
      <c r="E31" s="39">
        <f t="shared" si="6"/>
        <v>64218919.219999999</v>
      </c>
      <c r="F31" s="39">
        <f t="shared" si="6"/>
        <v>11258817.120000001</v>
      </c>
      <c r="G31" s="39">
        <f t="shared" si="6"/>
        <v>8875881.6400000006</v>
      </c>
      <c r="H31" s="39">
        <f t="shared" si="6"/>
        <v>52960102.099999994</v>
      </c>
    </row>
    <row r="32" spans="1:8" s="2" customFormat="1" x14ac:dyDescent="0.25">
      <c r="A32" s="31"/>
      <c r="B32" s="32" t="s">
        <v>32</v>
      </c>
      <c r="C32" s="40">
        <v>11676354.74</v>
      </c>
      <c r="D32" s="40">
        <v>1292926.1100000001</v>
      </c>
      <c r="E32" s="40">
        <f t="shared" ref="E32:E40" si="7">C32+D32</f>
        <v>12969280.85</v>
      </c>
      <c r="F32" s="40">
        <v>1823864.62</v>
      </c>
      <c r="G32" s="40">
        <v>1700192.91</v>
      </c>
      <c r="H32" s="40">
        <f t="shared" si="2"/>
        <v>11145416.23</v>
      </c>
    </row>
    <row r="33" spans="1:8" s="2" customFormat="1" x14ac:dyDescent="0.25">
      <c r="A33" s="31"/>
      <c r="B33" s="32" t="s">
        <v>33</v>
      </c>
      <c r="C33" s="40">
        <v>13313588.689999999</v>
      </c>
      <c r="D33" s="40">
        <v>173584.87</v>
      </c>
      <c r="E33" s="40">
        <f t="shared" si="7"/>
        <v>13487173.559999999</v>
      </c>
      <c r="F33" s="40">
        <v>2137759.96</v>
      </c>
      <c r="G33" s="40">
        <v>1877416.03</v>
      </c>
      <c r="H33" s="40">
        <f t="shared" si="2"/>
        <v>11349413.599999998</v>
      </c>
    </row>
    <row r="34" spans="1:8" s="2" customFormat="1" x14ac:dyDescent="0.25">
      <c r="A34" s="31"/>
      <c r="B34" s="32" t="s">
        <v>34</v>
      </c>
      <c r="C34" s="40">
        <v>0</v>
      </c>
      <c r="D34" s="40">
        <v>0</v>
      </c>
      <c r="E34" s="40">
        <f t="shared" si="7"/>
        <v>0</v>
      </c>
      <c r="F34" s="40">
        <v>0</v>
      </c>
      <c r="G34" s="40">
        <v>0</v>
      </c>
      <c r="H34" s="40">
        <f t="shared" si="2"/>
        <v>0</v>
      </c>
    </row>
    <row r="35" spans="1:8" s="2" customFormat="1" x14ac:dyDescent="0.25">
      <c r="A35" s="31"/>
      <c r="B35" s="32" t="s">
        <v>35</v>
      </c>
      <c r="C35" s="40">
        <v>0</v>
      </c>
      <c r="D35" s="40">
        <v>0</v>
      </c>
      <c r="E35" s="40">
        <f t="shared" si="7"/>
        <v>0</v>
      </c>
      <c r="F35" s="40">
        <v>0</v>
      </c>
      <c r="G35" s="40">
        <v>0</v>
      </c>
      <c r="H35" s="40">
        <f t="shared" si="2"/>
        <v>0</v>
      </c>
    </row>
    <row r="36" spans="1:8" s="2" customFormat="1" x14ac:dyDescent="0.25">
      <c r="A36" s="31"/>
      <c r="B36" s="32" t="s">
        <v>36</v>
      </c>
      <c r="C36" s="40">
        <v>0</v>
      </c>
      <c r="D36" s="40">
        <v>0</v>
      </c>
      <c r="E36" s="40">
        <f t="shared" si="7"/>
        <v>0</v>
      </c>
      <c r="F36" s="40">
        <v>0</v>
      </c>
      <c r="G36" s="40">
        <v>0</v>
      </c>
      <c r="H36" s="40">
        <f t="shared" si="2"/>
        <v>0</v>
      </c>
    </row>
    <row r="37" spans="1:8" s="2" customFormat="1" x14ac:dyDescent="0.25">
      <c r="A37" s="31"/>
      <c r="B37" s="32" t="s">
        <v>37</v>
      </c>
      <c r="C37" s="40">
        <v>27710349.489999998</v>
      </c>
      <c r="D37" s="40">
        <v>451023.6</v>
      </c>
      <c r="E37" s="40">
        <f t="shared" si="7"/>
        <v>28161373.09</v>
      </c>
      <c r="F37" s="40">
        <v>5714905.79</v>
      </c>
      <c r="G37" s="40">
        <v>3933909.79</v>
      </c>
      <c r="H37" s="40">
        <f t="shared" si="2"/>
        <v>22446467.300000001</v>
      </c>
    </row>
    <row r="38" spans="1:8" s="2" customFormat="1" x14ac:dyDescent="0.25">
      <c r="A38" s="31"/>
      <c r="B38" s="32" t="s">
        <v>38</v>
      </c>
      <c r="C38" s="40">
        <v>9428651.0600000005</v>
      </c>
      <c r="D38" s="40">
        <v>172440.66</v>
      </c>
      <c r="E38" s="40">
        <f t="shared" si="7"/>
        <v>9601091.7200000007</v>
      </c>
      <c r="F38" s="40">
        <v>1582286.75</v>
      </c>
      <c r="G38" s="40">
        <v>1364362.91</v>
      </c>
      <c r="H38" s="40">
        <f t="shared" si="2"/>
        <v>8018804.9700000007</v>
      </c>
    </row>
    <row r="39" spans="1:8" s="2" customFormat="1" x14ac:dyDescent="0.25">
      <c r="A39" s="31"/>
      <c r="B39" s="32" t="s">
        <v>39</v>
      </c>
      <c r="C39" s="40">
        <v>0</v>
      </c>
      <c r="D39" s="40">
        <v>0</v>
      </c>
      <c r="E39" s="40">
        <f t="shared" si="7"/>
        <v>0</v>
      </c>
      <c r="F39" s="40">
        <v>0</v>
      </c>
      <c r="G39" s="40">
        <v>0</v>
      </c>
      <c r="H39" s="40">
        <f t="shared" si="2"/>
        <v>0</v>
      </c>
    </row>
    <row r="40" spans="1:8" s="2" customFormat="1" x14ac:dyDescent="0.25">
      <c r="A40" s="31"/>
      <c r="B40" s="32" t="s">
        <v>40</v>
      </c>
      <c r="C40" s="40">
        <v>0</v>
      </c>
      <c r="D40" s="40">
        <v>0</v>
      </c>
      <c r="E40" s="40">
        <f t="shared" si="7"/>
        <v>0</v>
      </c>
      <c r="F40" s="40">
        <v>0</v>
      </c>
      <c r="G40" s="40">
        <v>0</v>
      </c>
      <c r="H40" s="40">
        <f t="shared" si="2"/>
        <v>0</v>
      </c>
    </row>
    <row r="41" spans="1:8" s="2" customFormat="1" ht="12" x14ac:dyDescent="0.2">
      <c r="A41" s="33"/>
      <c r="B41" s="34"/>
      <c r="C41" s="41"/>
      <c r="D41" s="41"/>
      <c r="E41" s="41"/>
      <c r="F41" s="41"/>
      <c r="G41" s="41"/>
      <c r="H41" s="41"/>
    </row>
    <row r="42" spans="1:8" s="2" customFormat="1" ht="12" x14ac:dyDescent="0.2">
      <c r="A42" s="29" t="s">
        <v>41</v>
      </c>
      <c r="B42" s="30"/>
      <c r="C42" s="41">
        <f>SUM(C43:C46)</f>
        <v>115639291.23</v>
      </c>
      <c r="D42" s="41">
        <f t="shared" ref="D42:H42" si="8">SUM(D43:D46)</f>
        <v>3023107.73</v>
      </c>
      <c r="E42" s="41">
        <f t="shared" si="8"/>
        <v>118662398.96000001</v>
      </c>
      <c r="F42" s="41">
        <f t="shared" si="8"/>
        <v>21315738.23</v>
      </c>
      <c r="G42" s="41">
        <f t="shared" si="8"/>
        <v>21315738.23</v>
      </c>
      <c r="H42" s="41">
        <f t="shared" si="8"/>
        <v>97346660.730000004</v>
      </c>
    </row>
    <row r="43" spans="1:8" s="2" customFormat="1" ht="24" x14ac:dyDescent="0.25">
      <c r="A43" s="31"/>
      <c r="B43" s="35" t="s">
        <v>42</v>
      </c>
      <c r="C43" s="40">
        <v>115639291.23</v>
      </c>
      <c r="D43" s="40">
        <v>23107.73</v>
      </c>
      <c r="E43" s="40">
        <f t="shared" ref="E43:E46" si="9">C43+D43</f>
        <v>115662398.96000001</v>
      </c>
      <c r="F43" s="40">
        <v>21315738.23</v>
      </c>
      <c r="G43" s="40">
        <v>21315738.23</v>
      </c>
      <c r="H43" s="40">
        <f t="shared" si="2"/>
        <v>94346660.730000004</v>
      </c>
    </row>
    <row r="44" spans="1:8" s="2" customFormat="1" ht="24" x14ac:dyDescent="0.25">
      <c r="A44" s="31"/>
      <c r="B44" s="35" t="s">
        <v>43</v>
      </c>
      <c r="C44" s="40">
        <v>0</v>
      </c>
      <c r="D44" s="40">
        <v>0</v>
      </c>
      <c r="E44" s="40">
        <f t="shared" si="9"/>
        <v>0</v>
      </c>
      <c r="F44" s="40">
        <v>0</v>
      </c>
      <c r="G44" s="40">
        <v>0</v>
      </c>
      <c r="H44" s="40">
        <f t="shared" si="2"/>
        <v>0</v>
      </c>
    </row>
    <row r="45" spans="1:8" s="2" customFormat="1" x14ac:dyDescent="0.25">
      <c r="A45" s="31"/>
      <c r="B45" s="32" t="s">
        <v>44</v>
      </c>
      <c r="C45" s="40">
        <v>0</v>
      </c>
      <c r="D45" s="40">
        <v>0</v>
      </c>
      <c r="E45" s="40">
        <f t="shared" si="9"/>
        <v>0</v>
      </c>
      <c r="F45" s="40">
        <v>0</v>
      </c>
      <c r="G45" s="40">
        <v>0</v>
      </c>
      <c r="H45" s="40">
        <f t="shared" si="2"/>
        <v>0</v>
      </c>
    </row>
    <row r="46" spans="1:8" s="2" customFormat="1" x14ac:dyDescent="0.25">
      <c r="A46" s="31"/>
      <c r="B46" s="32" t="s">
        <v>45</v>
      </c>
      <c r="C46" s="40">
        <v>0</v>
      </c>
      <c r="D46" s="40">
        <v>3000000</v>
      </c>
      <c r="E46" s="40">
        <f t="shared" si="9"/>
        <v>3000000</v>
      </c>
      <c r="F46" s="40">
        <v>0</v>
      </c>
      <c r="G46" s="40">
        <v>0</v>
      </c>
      <c r="H46" s="40">
        <f t="shared" si="2"/>
        <v>3000000</v>
      </c>
    </row>
    <row r="47" spans="1:8" s="2" customFormat="1" ht="12" x14ac:dyDescent="0.2">
      <c r="A47" s="33"/>
      <c r="B47" s="34"/>
      <c r="C47" s="41"/>
      <c r="D47" s="41"/>
      <c r="E47" s="41"/>
      <c r="F47" s="41"/>
      <c r="G47" s="41"/>
      <c r="H47" s="41"/>
    </row>
    <row r="48" spans="1:8" s="2" customFormat="1" ht="12" x14ac:dyDescent="0.2">
      <c r="A48" s="29" t="s">
        <v>46</v>
      </c>
      <c r="B48" s="30"/>
      <c r="C48" s="41">
        <f>+C49+C59+C68+C79</f>
        <v>546066246</v>
      </c>
      <c r="D48" s="41">
        <f>+D49+D59+D68+D79</f>
        <v>74202481.219999999</v>
      </c>
      <c r="E48" s="41">
        <f>+E49+E59+E68+E79</f>
        <v>620268727.22000003</v>
      </c>
      <c r="F48" s="41">
        <f>+F49+F59+F68+F79</f>
        <v>129160306.84999999</v>
      </c>
      <c r="G48" s="41">
        <f>+G49+G59+G68+G79</f>
        <v>113698351.84999999</v>
      </c>
      <c r="H48" s="41">
        <f t="shared" si="2"/>
        <v>491108420.37</v>
      </c>
    </row>
    <row r="49" spans="1:8" s="2" customFormat="1" ht="12" x14ac:dyDescent="0.2">
      <c r="A49" s="29" t="s">
        <v>14</v>
      </c>
      <c r="B49" s="30"/>
      <c r="C49" s="41">
        <f>SUM(C50:C57)</f>
        <v>321867471.11000001</v>
      </c>
      <c r="D49" s="41">
        <f>SUM(D50:D57)</f>
        <v>27009660.300000001</v>
      </c>
      <c r="E49" s="41">
        <f>SUM(E50:E57)</f>
        <v>348877131.41000003</v>
      </c>
      <c r="F49" s="41">
        <f>SUM(F50:F57)</f>
        <v>80508888.629999995</v>
      </c>
      <c r="G49" s="41">
        <f>SUM(G50:G57)</f>
        <v>78471899.379999995</v>
      </c>
      <c r="H49" s="41">
        <f t="shared" si="2"/>
        <v>268368242.78000003</v>
      </c>
    </row>
    <row r="50" spans="1:8" s="2" customFormat="1" x14ac:dyDescent="0.25">
      <c r="A50" s="31"/>
      <c r="B50" s="32" t="s">
        <v>15</v>
      </c>
      <c r="C50" s="40">
        <v>28527.42</v>
      </c>
      <c r="D50" s="40">
        <v>0</v>
      </c>
      <c r="E50" s="40">
        <f t="shared" ref="E50:E57" si="10">C50+D50</f>
        <v>28527.42</v>
      </c>
      <c r="F50" s="40">
        <v>0</v>
      </c>
      <c r="G50" s="40">
        <v>0</v>
      </c>
      <c r="H50" s="40">
        <f t="shared" si="2"/>
        <v>28527.42</v>
      </c>
    </row>
    <row r="51" spans="1:8" s="2" customFormat="1" x14ac:dyDescent="0.25">
      <c r="A51" s="31"/>
      <c r="B51" s="32" t="s">
        <v>16</v>
      </c>
      <c r="C51" s="40">
        <v>41955.55</v>
      </c>
      <c r="D51" s="40">
        <v>0</v>
      </c>
      <c r="E51" s="40">
        <f t="shared" si="10"/>
        <v>41955.55</v>
      </c>
      <c r="F51" s="40">
        <v>0</v>
      </c>
      <c r="G51" s="40">
        <v>0</v>
      </c>
      <c r="H51" s="40">
        <f t="shared" si="2"/>
        <v>41955.55</v>
      </c>
    </row>
    <row r="52" spans="1:8" s="2" customFormat="1" x14ac:dyDescent="0.25">
      <c r="A52" s="31"/>
      <c r="B52" s="32" t="s">
        <v>17</v>
      </c>
      <c r="C52" s="40">
        <v>203488.04</v>
      </c>
      <c r="D52" s="40">
        <v>0</v>
      </c>
      <c r="E52" s="40">
        <f t="shared" si="10"/>
        <v>203488.04</v>
      </c>
      <c r="F52" s="40">
        <v>0</v>
      </c>
      <c r="G52" s="40">
        <v>0</v>
      </c>
      <c r="H52" s="40">
        <f t="shared" si="2"/>
        <v>203488.04</v>
      </c>
    </row>
    <row r="53" spans="1:8" s="2" customFormat="1" x14ac:dyDescent="0.25">
      <c r="A53" s="31"/>
      <c r="B53" s="32" t="s">
        <v>18</v>
      </c>
      <c r="C53" s="40">
        <v>0</v>
      </c>
      <c r="D53" s="40">
        <v>0</v>
      </c>
      <c r="E53" s="40">
        <f t="shared" si="10"/>
        <v>0</v>
      </c>
      <c r="F53" s="40">
        <v>0</v>
      </c>
      <c r="G53" s="40">
        <v>0</v>
      </c>
      <c r="H53" s="40">
        <f t="shared" si="2"/>
        <v>0</v>
      </c>
    </row>
    <row r="54" spans="1:8" s="2" customFormat="1" x14ac:dyDescent="0.25">
      <c r="A54" s="31"/>
      <c r="B54" s="32" t="s">
        <v>19</v>
      </c>
      <c r="C54" s="40">
        <v>179902.41</v>
      </c>
      <c r="D54" s="40">
        <v>0</v>
      </c>
      <c r="E54" s="40">
        <f t="shared" si="10"/>
        <v>179902.41</v>
      </c>
      <c r="F54" s="40">
        <v>0</v>
      </c>
      <c r="G54" s="40">
        <v>0</v>
      </c>
      <c r="H54" s="40">
        <f t="shared" si="2"/>
        <v>179902.41</v>
      </c>
    </row>
    <row r="55" spans="1:8" s="2" customFormat="1" x14ac:dyDescent="0.25">
      <c r="A55" s="31"/>
      <c r="B55" s="32" t="s">
        <v>20</v>
      </c>
      <c r="C55" s="40">
        <v>0</v>
      </c>
      <c r="D55" s="40">
        <v>0</v>
      </c>
      <c r="E55" s="40">
        <f t="shared" si="10"/>
        <v>0</v>
      </c>
      <c r="F55" s="40">
        <v>0</v>
      </c>
      <c r="G55" s="40">
        <v>0</v>
      </c>
      <c r="H55" s="40">
        <f t="shared" si="2"/>
        <v>0</v>
      </c>
    </row>
    <row r="56" spans="1:8" s="2" customFormat="1" x14ac:dyDescent="0.25">
      <c r="A56" s="31"/>
      <c r="B56" s="32" t="s">
        <v>21</v>
      </c>
      <c r="C56" s="40">
        <v>321403799.54000002</v>
      </c>
      <c r="D56" s="40">
        <v>27009660.300000001</v>
      </c>
      <c r="E56" s="40">
        <f t="shared" si="10"/>
        <v>348413459.84000003</v>
      </c>
      <c r="F56" s="40">
        <v>80508888.629999995</v>
      </c>
      <c r="G56" s="40">
        <v>78471899.379999995</v>
      </c>
      <c r="H56" s="40">
        <f t="shared" si="2"/>
        <v>267904571.21000004</v>
      </c>
    </row>
    <row r="57" spans="1:8" s="2" customFormat="1" x14ac:dyDescent="0.25">
      <c r="A57" s="31"/>
      <c r="B57" s="32" t="s">
        <v>22</v>
      </c>
      <c r="C57" s="40">
        <v>9798.15</v>
      </c>
      <c r="D57" s="40">
        <v>0</v>
      </c>
      <c r="E57" s="40">
        <f t="shared" si="10"/>
        <v>9798.15</v>
      </c>
      <c r="F57" s="40">
        <v>0</v>
      </c>
      <c r="G57" s="40">
        <v>0</v>
      </c>
      <c r="H57" s="40">
        <f t="shared" si="2"/>
        <v>9798.15</v>
      </c>
    </row>
    <row r="58" spans="1:8" s="2" customFormat="1" ht="12" x14ac:dyDescent="0.2">
      <c r="A58" s="33"/>
      <c r="B58" s="34"/>
      <c r="C58" s="41"/>
      <c r="D58" s="41"/>
      <c r="E58" s="41"/>
      <c r="F58" s="41"/>
      <c r="G58" s="41"/>
      <c r="H58" s="41"/>
    </row>
    <row r="59" spans="1:8" s="2" customFormat="1" ht="12" x14ac:dyDescent="0.2">
      <c r="A59" s="29" t="s">
        <v>23</v>
      </c>
      <c r="B59" s="30"/>
      <c r="C59" s="41">
        <f>SUM(C60:C66)</f>
        <v>224007785.41</v>
      </c>
      <c r="D59" s="41">
        <f>SUM(D60:D66)</f>
        <v>47192820.920000002</v>
      </c>
      <c r="E59" s="41">
        <f>SUM(E60:E66)</f>
        <v>271200606.32999998</v>
      </c>
      <c r="F59" s="41">
        <f>SUM(F60:F66)</f>
        <v>48651418.219999999</v>
      </c>
      <c r="G59" s="41">
        <f>SUM(G60:G66)</f>
        <v>35226452.469999999</v>
      </c>
      <c r="H59" s="41">
        <f t="shared" si="2"/>
        <v>222549188.10999998</v>
      </c>
    </row>
    <row r="60" spans="1:8" s="2" customFormat="1" x14ac:dyDescent="0.25">
      <c r="A60" s="31"/>
      <c r="B60" s="32" t="s">
        <v>24</v>
      </c>
      <c r="C60" s="40">
        <v>134192467.7</v>
      </c>
      <c r="D60" s="40">
        <v>33959162.68</v>
      </c>
      <c r="E60" s="40">
        <f t="shared" ref="E60:E66" si="11">C60+D60</f>
        <v>168151630.38</v>
      </c>
      <c r="F60" s="40">
        <v>43895022.490000002</v>
      </c>
      <c r="G60" s="40">
        <v>30484766.739999998</v>
      </c>
      <c r="H60" s="40">
        <f t="shared" si="2"/>
        <v>124256607.88999999</v>
      </c>
    </row>
    <row r="61" spans="1:8" s="2" customFormat="1" x14ac:dyDescent="0.25">
      <c r="A61" s="31"/>
      <c r="B61" s="32" t="s">
        <v>25</v>
      </c>
      <c r="C61" s="40">
        <v>89574657.650000006</v>
      </c>
      <c r="D61" s="40">
        <v>12329058.17</v>
      </c>
      <c r="E61" s="40">
        <f t="shared" si="11"/>
        <v>101903715.82000001</v>
      </c>
      <c r="F61" s="40">
        <v>4756395.7300000004</v>
      </c>
      <c r="G61" s="40">
        <v>4741685.7300000004</v>
      </c>
      <c r="H61" s="40">
        <f t="shared" si="2"/>
        <v>97147320.090000004</v>
      </c>
    </row>
    <row r="62" spans="1:8" s="2" customFormat="1" x14ac:dyDescent="0.25">
      <c r="A62" s="31"/>
      <c r="B62" s="32" t="s">
        <v>26</v>
      </c>
      <c r="C62" s="40">
        <v>139761.01</v>
      </c>
      <c r="D62" s="40">
        <v>0</v>
      </c>
      <c r="E62" s="40">
        <f t="shared" si="11"/>
        <v>139761.01</v>
      </c>
      <c r="F62" s="40">
        <v>0</v>
      </c>
      <c r="G62" s="40">
        <v>0</v>
      </c>
      <c r="H62" s="40">
        <f t="shared" si="2"/>
        <v>139761.01</v>
      </c>
    </row>
    <row r="63" spans="1:8" s="2" customFormat="1" x14ac:dyDescent="0.25">
      <c r="A63" s="31"/>
      <c r="B63" s="32" t="s">
        <v>27</v>
      </c>
      <c r="C63" s="40">
        <v>56929.59</v>
      </c>
      <c r="D63" s="40">
        <v>0</v>
      </c>
      <c r="E63" s="40">
        <f t="shared" si="11"/>
        <v>56929.59</v>
      </c>
      <c r="F63" s="40">
        <v>0</v>
      </c>
      <c r="G63" s="40">
        <v>0</v>
      </c>
      <c r="H63" s="40">
        <f t="shared" si="2"/>
        <v>56929.59</v>
      </c>
    </row>
    <row r="64" spans="1:8" s="2" customFormat="1" x14ac:dyDescent="0.25">
      <c r="A64" s="31"/>
      <c r="B64" s="32" t="s">
        <v>28</v>
      </c>
      <c r="C64" s="40">
        <v>31497.23</v>
      </c>
      <c r="D64" s="40">
        <v>904600.07</v>
      </c>
      <c r="E64" s="40">
        <f t="shared" si="11"/>
        <v>936097.29999999993</v>
      </c>
      <c r="F64" s="40">
        <v>0</v>
      </c>
      <c r="G64" s="40">
        <v>0</v>
      </c>
      <c r="H64" s="40">
        <f t="shared" si="2"/>
        <v>936097.29999999993</v>
      </c>
    </row>
    <row r="65" spans="1:8" s="2" customFormat="1" x14ac:dyDescent="0.25">
      <c r="A65" s="31"/>
      <c r="B65" s="32" t="s">
        <v>29</v>
      </c>
      <c r="C65" s="40">
        <v>0</v>
      </c>
      <c r="D65" s="40">
        <v>0</v>
      </c>
      <c r="E65" s="40">
        <f t="shared" si="11"/>
        <v>0</v>
      </c>
      <c r="F65" s="40">
        <v>0</v>
      </c>
      <c r="G65" s="40">
        <v>0</v>
      </c>
      <c r="H65" s="40">
        <f t="shared" si="2"/>
        <v>0</v>
      </c>
    </row>
    <row r="66" spans="1:8" s="2" customFormat="1" x14ac:dyDescent="0.25">
      <c r="A66" s="31"/>
      <c r="B66" s="32" t="s">
        <v>30</v>
      </c>
      <c r="C66" s="40">
        <v>12472.23</v>
      </c>
      <c r="D66" s="40">
        <v>0</v>
      </c>
      <c r="E66" s="40">
        <f t="shared" si="11"/>
        <v>12472.23</v>
      </c>
      <c r="F66" s="40">
        <v>0</v>
      </c>
      <c r="G66" s="40">
        <v>0</v>
      </c>
      <c r="H66" s="40">
        <f t="shared" si="2"/>
        <v>12472.23</v>
      </c>
    </row>
    <row r="67" spans="1:8" s="2" customFormat="1" ht="12" x14ac:dyDescent="0.2">
      <c r="A67" s="33"/>
      <c r="B67" s="34"/>
      <c r="C67" s="41"/>
      <c r="D67" s="41"/>
      <c r="E67" s="41"/>
      <c r="F67" s="41" t="s">
        <v>47</v>
      </c>
      <c r="G67" s="41"/>
      <c r="H67" s="41"/>
    </row>
    <row r="68" spans="1:8" s="2" customFormat="1" ht="12" x14ac:dyDescent="0.2">
      <c r="A68" s="29" t="s">
        <v>31</v>
      </c>
      <c r="B68" s="30"/>
      <c r="C68" s="41">
        <f>SUM(C69:C77)</f>
        <v>190989.48</v>
      </c>
      <c r="D68" s="41">
        <f>SUM(D69:D77)</f>
        <v>0</v>
      </c>
      <c r="E68" s="41">
        <f>SUM(E69:E77)</f>
        <v>190989.48</v>
      </c>
      <c r="F68" s="41">
        <f>SUM(F69:F77)</f>
        <v>0</v>
      </c>
      <c r="G68" s="41">
        <f>SUM(G69:G77)</f>
        <v>0</v>
      </c>
      <c r="H68" s="41">
        <f t="shared" si="2"/>
        <v>190989.48</v>
      </c>
    </row>
    <row r="69" spans="1:8" s="2" customFormat="1" x14ac:dyDescent="0.25">
      <c r="A69" s="31"/>
      <c r="B69" s="32" t="s">
        <v>32</v>
      </c>
      <c r="C69" s="40">
        <v>28639.93</v>
      </c>
      <c r="D69" s="40">
        <v>0</v>
      </c>
      <c r="E69" s="40">
        <f t="shared" ref="E69:E77" si="12">C69+D69</f>
        <v>28639.93</v>
      </c>
      <c r="F69" s="40">
        <v>0</v>
      </c>
      <c r="G69" s="40">
        <v>0</v>
      </c>
      <c r="H69" s="40">
        <f t="shared" si="2"/>
        <v>28639.93</v>
      </c>
    </row>
    <row r="70" spans="1:8" s="2" customFormat="1" x14ac:dyDescent="0.25">
      <c r="A70" s="31"/>
      <c r="B70" s="32" t="s">
        <v>33</v>
      </c>
      <c r="C70" s="40">
        <v>52921.14</v>
      </c>
      <c r="D70" s="40">
        <v>0</v>
      </c>
      <c r="E70" s="40">
        <f t="shared" si="12"/>
        <v>52921.14</v>
      </c>
      <c r="F70" s="40">
        <v>0</v>
      </c>
      <c r="G70" s="40">
        <v>0</v>
      </c>
      <c r="H70" s="40">
        <f t="shared" si="2"/>
        <v>52921.14</v>
      </c>
    </row>
    <row r="71" spans="1:8" s="2" customFormat="1" x14ac:dyDescent="0.25">
      <c r="A71" s="31"/>
      <c r="B71" s="32" t="s">
        <v>34</v>
      </c>
      <c r="C71" s="40">
        <v>0</v>
      </c>
      <c r="D71" s="40">
        <v>0</v>
      </c>
      <c r="E71" s="40">
        <f t="shared" si="12"/>
        <v>0</v>
      </c>
      <c r="F71" s="40">
        <v>0</v>
      </c>
      <c r="G71" s="40">
        <v>0</v>
      </c>
      <c r="H71" s="40">
        <f t="shared" si="2"/>
        <v>0</v>
      </c>
    </row>
    <row r="72" spans="1:8" s="2" customFormat="1" x14ac:dyDescent="0.25">
      <c r="A72" s="31"/>
      <c r="B72" s="32" t="s">
        <v>35</v>
      </c>
      <c r="C72" s="40">
        <v>0</v>
      </c>
      <c r="D72" s="40">
        <v>0</v>
      </c>
      <c r="E72" s="40">
        <f t="shared" si="12"/>
        <v>0</v>
      </c>
      <c r="F72" s="40">
        <v>0</v>
      </c>
      <c r="G72" s="40">
        <v>0</v>
      </c>
      <c r="H72" s="40">
        <f t="shared" si="2"/>
        <v>0</v>
      </c>
    </row>
    <row r="73" spans="1:8" s="2" customFormat="1" x14ac:dyDescent="0.25">
      <c r="A73" s="31"/>
      <c r="B73" s="32" t="s">
        <v>36</v>
      </c>
      <c r="C73" s="40">
        <v>0</v>
      </c>
      <c r="D73" s="40">
        <v>0</v>
      </c>
      <c r="E73" s="40">
        <f t="shared" si="12"/>
        <v>0</v>
      </c>
      <c r="F73" s="40">
        <v>0</v>
      </c>
      <c r="G73" s="40">
        <v>0</v>
      </c>
      <c r="H73" s="40">
        <f t="shared" si="2"/>
        <v>0</v>
      </c>
    </row>
    <row r="74" spans="1:8" s="2" customFormat="1" x14ac:dyDescent="0.25">
      <c r="A74" s="31"/>
      <c r="B74" s="32" t="s">
        <v>37</v>
      </c>
      <c r="C74" s="40">
        <v>21366.639999999999</v>
      </c>
      <c r="D74" s="40">
        <v>0</v>
      </c>
      <c r="E74" s="40">
        <f t="shared" si="12"/>
        <v>21366.639999999999</v>
      </c>
      <c r="F74" s="40">
        <v>0</v>
      </c>
      <c r="G74" s="40">
        <v>0</v>
      </c>
      <c r="H74" s="40">
        <f t="shared" si="2"/>
        <v>21366.639999999999</v>
      </c>
    </row>
    <row r="75" spans="1:8" s="2" customFormat="1" x14ac:dyDescent="0.25">
      <c r="A75" s="31"/>
      <c r="B75" s="32" t="s">
        <v>38</v>
      </c>
      <c r="C75" s="40">
        <v>88061.77</v>
      </c>
      <c r="D75" s="40">
        <v>0</v>
      </c>
      <c r="E75" s="40">
        <f t="shared" si="12"/>
        <v>88061.77</v>
      </c>
      <c r="F75" s="40">
        <v>0</v>
      </c>
      <c r="G75" s="40">
        <v>0</v>
      </c>
      <c r="H75" s="40">
        <f t="shared" si="2"/>
        <v>88061.77</v>
      </c>
    </row>
    <row r="76" spans="1:8" s="2" customFormat="1" x14ac:dyDescent="0.25">
      <c r="A76" s="31"/>
      <c r="B76" s="32" t="s">
        <v>39</v>
      </c>
      <c r="C76" s="40">
        <v>0</v>
      </c>
      <c r="D76" s="40">
        <v>0</v>
      </c>
      <c r="E76" s="40">
        <f t="shared" si="12"/>
        <v>0</v>
      </c>
      <c r="F76" s="40">
        <v>0</v>
      </c>
      <c r="G76" s="40">
        <v>0</v>
      </c>
      <c r="H76" s="40">
        <f t="shared" si="2"/>
        <v>0</v>
      </c>
    </row>
    <row r="77" spans="1:8" s="2" customFormat="1" x14ac:dyDescent="0.25">
      <c r="A77" s="31"/>
      <c r="B77" s="32" t="s">
        <v>40</v>
      </c>
      <c r="C77" s="40">
        <v>0</v>
      </c>
      <c r="D77" s="40">
        <v>0</v>
      </c>
      <c r="E77" s="40">
        <f t="shared" si="12"/>
        <v>0</v>
      </c>
      <c r="F77" s="40">
        <v>0</v>
      </c>
      <c r="G77" s="40">
        <v>0</v>
      </c>
      <c r="H77" s="40">
        <f t="shared" ref="H77:H85" si="13">E77-F77</f>
        <v>0</v>
      </c>
    </row>
    <row r="78" spans="1:8" s="2" customFormat="1" x14ac:dyDescent="0.25">
      <c r="A78" s="33"/>
      <c r="B78" s="34"/>
      <c r="C78" s="40"/>
      <c r="D78" s="40"/>
      <c r="E78" s="40"/>
      <c r="F78" s="40"/>
      <c r="G78" s="40"/>
      <c r="H78" s="40"/>
    </row>
    <row r="79" spans="1:8" s="2" customFormat="1" ht="12" x14ac:dyDescent="0.2">
      <c r="A79" s="29" t="s">
        <v>41</v>
      </c>
      <c r="B79" s="30"/>
      <c r="C79" s="41">
        <f>SUM(C80:C83)</f>
        <v>0</v>
      </c>
      <c r="D79" s="41">
        <f>SUM(D80:D83)</f>
        <v>0</v>
      </c>
      <c r="E79" s="41">
        <f>SUM(E80:E83)</f>
        <v>0</v>
      </c>
      <c r="F79" s="41">
        <f>SUM(F80:F83)</f>
        <v>0</v>
      </c>
      <c r="G79" s="41">
        <f>SUM(G80:G83)</f>
        <v>0</v>
      </c>
      <c r="H79" s="41">
        <f t="shared" si="13"/>
        <v>0</v>
      </c>
    </row>
    <row r="80" spans="1:8" s="2" customFormat="1" ht="24" x14ac:dyDescent="0.25">
      <c r="A80" s="31"/>
      <c r="B80" s="35" t="s">
        <v>42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f t="shared" si="13"/>
        <v>0</v>
      </c>
    </row>
    <row r="81" spans="1:8" s="2" customFormat="1" ht="24" x14ac:dyDescent="0.25">
      <c r="A81" s="31"/>
      <c r="B81" s="35" t="s">
        <v>43</v>
      </c>
      <c r="C81" s="40">
        <v>0</v>
      </c>
      <c r="D81" s="40">
        <v>0</v>
      </c>
      <c r="E81" s="40">
        <v>0</v>
      </c>
      <c r="F81" s="40">
        <v>0</v>
      </c>
      <c r="G81" s="40">
        <v>0</v>
      </c>
      <c r="H81" s="40">
        <f t="shared" si="13"/>
        <v>0</v>
      </c>
    </row>
    <row r="82" spans="1:8" s="2" customFormat="1" x14ac:dyDescent="0.25">
      <c r="A82" s="31"/>
      <c r="B82" s="35" t="s">
        <v>44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f t="shared" si="13"/>
        <v>0</v>
      </c>
    </row>
    <row r="83" spans="1:8" s="2" customFormat="1" x14ac:dyDescent="0.25">
      <c r="A83" s="31"/>
      <c r="B83" s="35" t="s">
        <v>45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f t="shared" si="13"/>
        <v>0</v>
      </c>
    </row>
    <row r="84" spans="1:8" s="2" customFormat="1" ht="12" x14ac:dyDescent="0.2">
      <c r="A84" s="33"/>
      <c r="B84" s="34"/>
      <c r="C84" s="42"/>
      <c r="D84" s="42"/>
      <c r="E84" s="42"/>
      <c r="F84" s="42"/>
      <c r="G84" s="42"/>
      <c r="H84" s="42"/>
    </row>
    <row r="85" spans="1:8" s="2" customFormat="1" ht="12" x14ac:dyDescent="0.2">
      <c r="A85" s="29" t="s">
        <v>48</v>
      </c>
      <c r="B85" s="30"/>
      <c r="C85" s="43">
        <f>+C11+C48</f>
        <v>2434538007.1199999</v>
      </c>
      <c r="D85" s="43">
        <f>+D11+D48</f>
        <v>211100507.49000001</v>
      </c>
      <c r="E85" s="43">
        <f>+E11+E48</f>
        <v>2645638514.6100001</v>
      </c>
      <c r="F85" s="43">
        <f>+F11+F48</f>
        <v>534139751.34000003</v>
      </c>
      <c r="G85" s="43">
        <f>+G11+G48</f>
        <v>487164838.97000003</v>
      </c>
      <c r="H85" s="43">
        <f t="shared" si="13"/>
        <v>2111498763.27</v>
      </c>
    </row>
    <row r="86" spans="1:8" s="2" customFormat="1" ht="12.75" thickBot="1" x14ac:dyDescent="0.25">
      <c r="A86" s="36"/>
      <c r="B86" s="37"/>
      <c r="C86" s="44"/>
      <c r="D86" s="44"/>
      <c r="E86" s="44"/>
      <c r="F86" s="44"/>
      <c r="G86" s="44"/>
      <c r="H86" s="44"/>
    </row>
    <row r="87" spans="1:8" s="2" customFormat="1" ht="12" x14ac:dyDescent="0.2">
      <c r="A87" s="1"/>
    </row>
    <row r="89" spans="1:8" x14ac:dyDescent="0.25">
      <c r="B89" s="4"/>
      <c r="C89" s="4"/>
      <c r="D89" s="4"/>
      <c r="E89" s="4"/>
      <c r="F89" s="4"/>
      <c r="G89" s="4"/>
      <c r="H89" s="4"/>
    </row>
  </sheetData>
  <mergeCells count="22">
    <mergeCell ref="A59:B59"/>
    <mergeCell ref="A68:B68"/>
    <mergeCell ref="A79:B79"/>
    <mergeCell ref="A85:B85"/>
    <mergeCell ref="A12:B12"/>
    <mergeCell ref="A22:B22"/>
    <mergeCell ref="A31:B31"/>
    <mergeCell ref="A42:B42"/>
    <mergeCell ref="A48:B48"/>
    <mergeCell ref="A49:B49"/>
    <mergeCell ref="A11:B11"/>
    <mergeCell ref="B1:H1"/>
    <mergeCell ref="B2:H2"/>
    <mergeCell ref="A3:H3"/>
    <mergeCell ref="A4:H4"/>
    <mergeCell ref="A5:H5"/>
    <mergeCell ref="A6:H6"/>
    <mergeCell ref="A7:H7"/>
    <mergeCell ref="A8:B9"/>
    <mergeCell ref="C8:G8"/>
    <mergeCell ref="H8:H9"/>
    <mergeCell ref="A10:B10"/>
  </mergeCells>
  <pageMargins left="0.70866141732283472" right="0.70866141732283472" top="0.74803149606299213" bottom="0.74803149606299213" header="0.31496062992125984" footer="0.31496062992125984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 F6c) FUNC</vt:lpstr>
      <vt:lpstr>'LDF F6c) FUNC'!Área_de_impresión</vt:lpstr>
    </vt:vector>
  </TitlesOfParts>
  <Company>H. Ayuntamiento de Durango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Aguilar Mendoza</dc:creator>
  <cp:lastModifiedBy>Reyna Karina Contreras Martinez</cp:lastModifiedBy>
  <cp:lastPrinted>2022-05-13T19:06:12Z</cp:lastPrinted>
  <dcterms:created xsi:type="dcterms:W3CDTF">2022-05-12T15:23:31Z</dcterms:created>
  <dcterms:modified xsi:type="dcterms:W3CDTF">2022-05-13T19:06:28Z</dcterms:modified>
</cp:coreProperties>
</file>