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8_{BC61CC54-138A-47D8-B9E3-7EA4053228CB}" xr6:coauthVersionLast="36" xr6:coauthVersionMax="36" xr10:uidLastSave="{00000000-0000-0000-0000-000000000000}"/>
  <bookViews>
    <workbookView xWindow="0" yWindow="0" windowWidth="21600" windowHeight="8925" xr2:uid="{04CA0590-86E1-45CD-86AC-85F857E874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80" i="1"/>
  <c r="H79" i="1"/>
  <c r="H78" i="1"/>
  <c r="H77" i="1"/>
  <c r="G77" i="1"/>
  <c r="F77" i="1"/>
  <c r="E77" i="1"/>
  <c r="D77" i="1"/>
  <c r="C77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E66" i="1" s="1"/>
  <c r="H66" i="1" s="1"/>
  <c r="E67" i="1"/>
  <c r="H67" i="1" s="1"/>
  <c r="G66" i="1"/>
  <c r="F66" i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F46" i="1" s="1"/>
  <c r="E47" i="1"/>
  <c r="H47" i="1" s="1"/>
  <c r="D47" i="1"/>
  <c r="C47" i="1"/>
  <c r="G46" i="1"/>
  <c r="D46" i="1"/>
  <c r="C46" i="1"/>
  <c r="E44" i="1"/>
  <c r="H44" i="1" s="1"/>
  <c r="E43" i="1"/>
  <c r="H43" i="1" s="1"/>
  <c r="E42" i="1"/>
  <c r="H42" i="1" s="1"/>
  <c r="H41" i="1"/>
  <c r="G41" i="1"/>
  <c r="F41" i="1"/>
  <c r="E41" i="1"/>
  <c r="G40" i="1"/>
  <c r="F40" i="1"/>
  <c r="D40" i="1"/>
  <c r="C40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7" i="1"/>
  <c r="H27" i="1" s="1"/>
  <c r="E26" i="1"/>
  <c r="H26" i="1" s="1"/>
  <c r="E25" i="1"/>
  <c r="H25" i="1" s="1"/>
  <c r="E24" i="1"/>
  <c r="H24" i="1" s="1"/>
  <c r="E23" i="1"/>
  <c r="H23" i="1" s="1"/>
  <c r="E22" i="1"/>
  <c r="E20" i="1" s="1"/>
  <c r="E21" i="1"/>
  <c r="H21" i="1" s="1"/>
  <c r="G20" i="1"/>
  <c r="F20" i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 s="1"/>
  <c r="G10" i="1"/>
  <c r="F10" i="1"/>
  <c r="F9" i="1" s="1"/>
  <c r="D10" i="1"/>
  <c r="C10" i="1"/>
  <c r="G9" i="1"/>
  <c r="G83" i="1" s="1"/>
  <c r="D9" i="1"/>
  <c r="D83" i="1" s="1"/>
  <c r="C9" i="1"/>
  <c r="C83" i="1" s="1"/>
  <c r="F83" i="1" l="1"/>
  <c r="H10" i="1"/>
  <c r="E9" i="1"/>
  <c r="H20" i="1"/>
  <c r="H11" i="1"/>
  <c r="H22" i="1"/>
  <c r="H59" i="1"/>
  <c r="H68" i="1"/>
  <c r="E29" i="1"/>
  <c r="H29" i="1" s="1"/>
  <c r="E40" i="1"/>
  <c r="H40" i="1" s="1"/>
  <c r="E46" i="1"/>
  <c r="H46" i="1" s="1"/>
  <c r="H9" i="1" l="1"/>
  <c r="E83" i="1"/>
  <c r="H83" i="1" s="1"/>
</calcChain>
</file>

<file path=xl/sharedStrings.xml><?xml version="1.0" encoding="utf-8"?>
<sst xmlns="http://schemas.openxmlformats.org/spreadsheetml/2006/main" count="81" uniqueCount="49">
  <si>
    <t>MUNICIPIO DE DURANGO</t>
  </si>
  <si>
    <t>Estado Analítico del Ejercicio del Presupuesto de Egresos Detallado - LDF</t>
  </si>
  <si>
    <t>Clasificación Funcional (Finalidad y Función)</t>
  </si>
  <si>
    <t>Del 1 de enero al 31 de marzo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</si>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</sst>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18" xfId="0" applyNumberFormat="1" applyFont="1" applyBorder="1"/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18" xfId="0" applyNumberFormat="1" applyBorder="1"/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justify" vertical="center"/>
    </xf>
    <xf numFmtId="0" fontId="3" fillId="0" borderId="17" xfId="0" applyFont="1" applyBorder="1" applyAlignment="1">
      <alignment horizontal="left" vertical="center"/>
    </xf>
    <xf numFmtId="4" fontId="3" fillId="0" borderId="18" xfId="1" applyNumberFormat="1" applyFont="1" applyBorder="1" applyAlignment="1">
      <alignment vertical="center"/>
    </xf>
    <xf numFmtId="4" fontId="0" fillId="0" borderId="18" xfId="0" applyNumberFormat="1" applyFill="1" applyBorder="1"/>
    <xf numFmtId="0" fontId="5" fillId="0" borderId="17" xfId="0" applyFont="1" applyBorder="1" applyAlignment="1">
      <alignment horizontal="left" vertical="center" wrapText="1"/>
    </xf>
    <xf numFmtId="4" fontId="0" fillId="0" borderId="18" xfId="1" applyNumberFormat="1" applyFont="1" applyBorder="1" applyAlignment="1"/>
    <xf numFmtId="43" fontId="0" fillId="0" borderId="0" xfId="1" applyFont="1"/>
    <xf numFmtId="4" fontId="5" fillId="0" borderId="18" xfId="1" applyNumberFormat="1" applyFont="1" applyBorder="1" applyAlignment="1">
      <alignment vertical="center"/>
    </xf>
    <xf numFmtId="4" fontId="0" fillId="0" borderId="18" xfId="1" applyNumberFormat="1" applyFont="1" applyFill="1" applyBorder="1" applyAlignment="1"/>
    <xf numFmtId="4" fontId="0" fillId="0" borderId="0" xfId="1" applyNumberFormat="1" applyFont="1" applyFill="1" applyBorder="1" applyAlignment="1"/>
    <xf numFmtId="4" fontId="3" fillId="0" borderId="0" xfId="1" applyNumberFormat="1" applyFont="1" applyBorder="1" applyAlignment="1">
      <alignment vertical="center"/>
    </xf>
    <xf numFmtId="4" fontId="3" fillId="0" borderId="18" xfId="1" applyNumberFormat="1" applyFont="1" applyBorder="1" applyAlignment="1">
      <alignment vertical="center" wrapText="1"/>
    </xf>
    <xf numFmtId="4" fontId="5" fillId="0" borderId="0" xfId="1" applyNumberFormat="1" applyFont="1" applyBorder="1" applyAlignment="1">
      <alignment vertical="center"/>
    </xf>
    <xf numFmtId="4" fontId="5" fillId="0" borderId="18" xfId="1" applyNumberFormat="1" applyFont="1" applyBorder="1" applyAlignment="1">
      <alignment vertical="center" wrapText="1"/>
    </xf>
    <xf numFmtId="4" fontId="0" fillId="0" borderId="0" xfId="1" applyNumberFormat="1" applyFont="1" applyBorder="1" applyAlignment="1"/>
    <xf numFmtId="4" fontId="2" fillId="0" borderId="18" xfId="1" applyNumberFormat="1" applyFont="1" applyBorder="1" applyAlignment="1"/>
    <xf numFmtId="4" fontId="2" fillId="0" borderId="0" xfId="1" applyNumberFormat="1" applyFont="1" applyBorder="1" applyAlignment="1"/>
    <xf numFmtId="4" fontId="3" fillId="0" borderId="18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4" fontId="3" fillId="0" borderId="18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8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4" fontId="3" fillId="0" borderId="14" xfId="1" applyNumberFormat="1" applyFont="1" applyBorder="1" applyAlignment="1">
      <alignment horizontal="center" vertical="center"/>
    </xf>
    <xf numFmtId="4" fontId="3" fillId="0" borderId="16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353D-FD19-44AC-A813-4E5B5F68D5F2}">
  <sheetPr>
    <pageSetUpPr fitToPage="1"/>
  </sheetPr>
  <dimension ref="A1:H84"/>
  <sheetViews>
    <sheetView tabSelected="1" workbookViewId="0">
      <selection sqref="A1:H84"/>
    </sheetView>
  </sheetViews>
  <sheetFormatPr baseColWidth="10" defaultRowHeight="15" x14ac:dyDescent="0.25"/>
  <cols>
    <col min="2" max="2" width="53.28515625" customWidth="1"/>
    <col min="3" max="3" width="16.85546875" bestFit="1" customWidth="1"/>
    <col min="4" max="4" width="16.85546875" customWidth="1"/>
    <col min="5" max="7" width="15.85546875" bestFit="1" customWidth="1"/>
    <col min="8" max="8" width="18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3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thickBot="1" x14ac:dyDescent="0.3">
      <c r="A6" s="10" t="s">
        <v>5</v>
      </c>
      <c r="B6" s="11"/>
      <c r="C6" s="12" t="s">
        <v>6</v>
      </c>
      <c r="D6" s="13"/>
      <c r="E6" s="13"/>
      <c r="F6" s="13"/>
      <c r="G6" s="14"/>
      <c r="H6" s="15" t="s">
        <v>7</v>
      </c>
    </row>
    <row r="7" spans="1:8" ht="24.75" thickBot="1" x14ac:dyDescent="0.3">
      <c r="A7" s="7"/>
      <c r="B7" s="16"/>
      <c r="C7" s="17" t="s">
        <v>8</v>
      </c>
      <c r="D7" s="17" t="s">
        <v>9</v>
      </c>
      <c r="E7" s="17" t="s">
        <v>10</v>
      </c>
      <c r="F7" s="18" t="s">
        <v>11</v>
      </c>
      <c r="G7" s="17" t="s">
        <v>12</v>
      </c>
      <c r="H7" s="19"/>
    </row>
    <row r="8" spans="1:8" x14ac:dyDescent="0.25">
      <c r="A8" s="20"/>
      <c r="B8" s="21"/>
      <c r="C8" s="22"/>
      <c r="D8" s="22"/>
      <c r="E8" s="22"/>
      <c r="F8" s="23"/>
      <c r="G8" s="24"/>
      <c r="H8" s="25"/>
    </row>
    <row r="9" spans="1:8" x14ac:dyDescent="0.25">
      <c r="A9" s="26" t="s">
        <v>13</v>
      </c>
      <c r="B9" s="27"/>
      <c r="C9" s="28">
        <f>+C10+C20+C29+C40</f>
        <v>1812935128.0000002</v>
      </c>
      <c r="D9" s="28">
        <f>+D10+D20+D29+D40</f>
        <v>10572014.439999998</v>
      </c>
      <c r="E9" s="28">
        <f>+E10+E20+E29+E40</f>
        <v>1823507142.4400001</v>
      </c>
      <c r="F9" s="28">
        <f>+F10+F20+F29+F40</f>
        <v>378497265.58000004</v>
      </c>
      <c r="G9" s="28">
        <f>+G10+G20+G29+G40</f>
        <v>360979812.16000003</v>
      </c>
      <c r="H9" s="28">
        <f>E9-F9</f>
        <v>1445009876.8600001</v>
      </c>
    </row>
    <row r="10" spans="1:8" x14ac:dyDescent="0.25">
      <c r="A10" s="29" t="s">
        <v>14</v>
      </c>
      <c r="B10" s="30"/>
      <c r="C10" s="28">
        <f>SUM(C11:C18)</f>
        <v>948779860.30000007</v>
      </c>
      <c r="D10" s="28">
        <f>SUM(D11:D18)</f>
        <v>48399090.630000003</v>
      </c>
      <c r="E10" s="28">
        <f>SUM(E11:E18)</f>
        <v>997178950.92999995</v>
      </c>
      <c r="F10" s="28">
        <f>SUM(F11:F18)</f>
        <v>226505266.99999997</v>
      </c>
      <c r="G10" s="28">
        <f>SUM(G11:G18)</f>
        <v>218652559.50999999</v>
      </c>
      <c r="H10" s="28">
        <f t="shared" ref="H10:H73" si="0">E10-F10</f>
        <v>770673683.92999995</v>
      </c>
    </row>
    <row r="11" spans="1:8" x14ac:dyDescent="0.25">
      <c r="A11" s="31"/>
      <c r="B11" s="32" t="s">
        <v>15</v>
      </c>
      <c r="C11" s="33">
        <v>13894292.43</v>
      </c>
      <c r="D11" s="33">
        <v>0</v>
      </c>
      <c r="E11" s="33">
        <f>C11+D11</f>
        <v>13894292.43</v>
      </c>
      <c r="F11" s="33">
        <v>2107827.14</v>
      </c>
      <c r="G11" s="33">
        <v>2070233.85</v>
      </c>
      <c r="H11" s="33">
        <f t="shared" si="0"/>
        <v>11786465.289999999</v>
      </c>
    </row>
    <row r="12" spans="1:8" x14ac:dyDescent="0.25">
      <c r="A12" s="31"/>
      <c r="B12" s="32" t="s">
        <v>16</v>
      </c>
      <c r="C12" s="33">
        <v>13429748.119999999</v>
      </c>
      <c r="D12" s="33">
        <v>0</v>
      </c>
      <c r="E12" s="33">
        <f t="shared" ref="E12:E18" si="1">C12+D12</f>
        <v>13429748.119999999</v>
      </c>
      <c r="F12" s="33">
        <v>4290009.84</v>
      </c>
      <c r="G12" s="33">
        <v>4271247.3</v>
      </c>
      <c r="H12" s="33">
        <f t="shared" si="0"/>
        <v>9139738.2799999993</v>
      </c>
    </row>
    <row r="13" spans="1:8" x14ac:dyDescent="0.25">
      <c r="A13" s="31"/>
      <c r="B13" s="32" t="s">
        <v>17</v>
      </c>
      <c r="C13" s="33">
        <v>184493605.75999999</v>
      </c>
      <c r="D13" s="33">
        <v>53011932.850000001</v>
      </c>
      <c r="E13" s="33">
        <f t="shared" si="1"/>
        <v>237505538.60999998</v>
      </c>
      <c r="F13" s="33">
        <v>38761940.07</v>
      </c>
      <c r="G13" s="33">
        <v>34799861.560000002</v>
      </c>
      <c r="H13" s="33">
        <f t="shared" si="0"/>
        <v>198743598.53999999</v>
      </c>
    </row>
    <row r="14" spans="1:8" x14ac:dyDescent="0.25">
      <c r="A14" s="31"/>
      <c r="B14" s="32" t="s">
        <v>18</v>
      </c>
      <c r="C14" s="33">
        <v>0</v>
      </c>
      <c r="D14" s="33">
        <v>0</v>
      </c>
      <c r="E14" s="33">
        <f t="shared" si="1"/>
        <v>0</v>
      </c>
      <c r="F14" s="33">
        <v>0</v>
      </c>
      <c r="G14" s="33">
        <v>0</v>
      </c>
      <c r="H14" s="33">
        <f t="shared" si="0"/>
        <v>0</v>
      </c>
    </row>
    <row r="15" spans="1:8" x14ac:dyDescent="0.25">
      <c r="A15" s="31"/>
      <c r="B15" s="32" t="s">
        <v>19</v>
      </c>
      <c r="C15" s="33">
        <v>495929594.67000002</v>
      </c>
      <c r="D15" s="33">
        <v>-5726477.2199999997</v>
      </c>
      <c r="E15" s="33">
        <f t="shared" si="1"/>
        <v>490203117.44999999</v>
      </c>
      <c r="F15" s="33">
        <v>132054291.45999999</v>
      </c>
      <c r="G15" s="33">
        <v>130275695.47</v>
      </c>
      <c r="H15" s="33">
        <f t="shared" si="0"/>
        <v>358148825.99000001</v>
      </c>
    </row>
    <row r="16" spans="1:8" x14ac:dyDescent="0.25">
      <c r="A16" s="31"/>
      <c r="B16" s="32" t="s">
        <v>20</v>
      </c>
      <c r="C16" s="33">
        <v>0</v>
      </c>
      <c r="D16" s="33">
        <v>0</v>
      </c>
      <c r="E16" s="33">
        <f t="shared" si="1"/>
        <v>0</v>
      </c>
      <c r="F16" s="33">
        <v>0</v>
      </c>
      <c r="G16" s="33"/>
      <c r="H16" s="33">
        <f t="shared" si="0"/>
        <v>0</v>
      </c>
    </row>
    <row r="17" spans="1:8" x14ac:dyDescent="0.25">
      <c r="A17" s="31"/>
      <c r="B17" s="32" t="s">
        <v>21</v>
      </c>
      <c r="C17" s="33">
        <v>201989721.21000001</v>
      </c>
      <c r="D17" s="33">
        <v>1511990</v>
      </c>
      <c r="E17" s="33">
        <f t="shared" si="1"/>
        <v>203501711.21000001</v>
      </c>
      <c r="F17" s="33">
        <v>44512128.640000001</v>
      </c>
      <c r="G17" s="33">
        <v>43367554.439999998</v>
      </c>
      <c r="H17" s="33">
        <f t="shared" si="0"/>
        <v>158989582.56999999</v>
      </c>
    </row>
    <row r="18" spans="1:8" x14ac:dyDescent="0.25">
      <c r="A18" s="31"/>
      <c r="B18" s="32" t="s">
        <v>22</v>
      </c>
      <c r="C18" s="33">
        <v>39042898.109999999</v>
      </c>
      <c r="D18" s="33">
        <v>-398355</v>
      </c>
      <c r="E18" s="33">
        <f t="shared" si="1"/>
        <v>38644543.109999999</v>
      </c>
      <c r="F18" s="33">
        <v>4779069.8499999996</v>
      </c>
      <c r="G18" s="33">
        <v>3867966.89</v>
      </c>
      <c r="H18" s="33">
        <f t="shared" si="0"/>
        <v>33865473.259999998</v>
      </c>
    </row>
    <row r="19" spans="1:8" x14ac:dyDescent="0.25">
      <c r="A19" s="34"/>
      <c r="B19" s="35"/>
      <c r="C19" s="33"/>
      <c r="D19" s="33"/>
      <c r="E19" s="33"/>
      <c r="F19" s="33"/>
      <c r="G19" s="33"/>
      <c r="H19" s="33"/>
    </row>
    <row r="20" spans="1:8" x14ac:dyDescent="0.25">
      <c r="A20" s="29" t="s">
        <v>23</v>
      </c>
      <c r="B20" s="30"/>
      <c r="C20" s="28">
        <f>SUM(C21:C27)</f>
        <v>699484158.81000006</v>
      </c>
      <c r="D20" s="28">
        <f>SUM(D21:D27)</f>
        <v>12121842.259999998</v>
      </c>
      <c r="E20" s="28">
        <f>SUM(E21:E27)</f>
        <v>711606001.06999993</v>
      </c>
      <c r="F20" s="28">
        <f t="shared" ref="F20:H20" si="2">SUM(F21:F27)</f>
        <v>123668064.99000001</v>
      </c>
      <c r="G20" s="28">
        <f t="shared" si="2"/>
        <v>116344962.19000001</v>
      </c>
      <c r="H20" s="28">
        <f t="shared" si="2"/>
        <v>587937936.08000004</v>
      </c>
    </row>
    <row r="21" spans="1:8" x14ac:dyDescent="0.25">
      <c r="A21" s="31"/>
      <c r="B21" s="36" t="s">
        <v>24</v>
      </c>
      <c r="C21" s="33">
        <v>173457331.47999999</v>
      </c>
      <c r="D21" s="33">
        <v>-3680672.08</v>
      </c>
      <c r="E21" s="33">
        <f t="shared" ref="E21:E27" si="3">C21+D21</f>
        <v>169776659.39999998</v>
      </c>
      <c r="F21" s="33">
        <v>20854150.780000001</v>
      </c>
      <c r="G21" s="33">
        <v>19712755.739999998</v>
      </c>
      <c r="H21" s="33">
        <f t="shared" si="0"/>
        <v>148922508.61999997</v>
      </c>
    </row>
    <row r="22" spans="1:8" x14ac:dyDescent="0.25">
      <c r="A22" s="31"/>
      <c r="B22" s="36" t="s">
        <v>25</v>
      </c>
      <c r="C22" s="33">
        <v>339053306.41000003</v>
      </c>
      <c r="D22" s="33">
        <v>17182659.649999999</v>
      </c>
      <c r="E22" s="33">
        <f t="shared" si="3"/>
        <v>356235966.06</v>
      </c>
      <c r="F22" s="33">
        <v>68304655.569999993</v>
      </c>
      <c r="G22" s="33">
        <v>64380037.700000003</v>
      </c>
      <c r="H22" s="33">
        <f t="shared" si="0"/>
        <v>287931310.49000001</v>
      </c>
    </row>
    <row r="23" spans="1:8" x14ac:dyDescent="0.25">
      <c r="A23" s="31"/>
      <c r="B23" s="36" t="s">
        <v>26</v>
      </c>
      <c r="C23" s="33">
        <v>87226894.849999994</v>
      </c>
      <c r="D23" s="33">
        <v>-478191.07</v>
      </c>
      <c r="E23" s="33">
        <f t="shared" si="3"/>
        <v>86748703.780000001</v>
      </c>
      <c r="F23" s="33">
        <v>16903877.23</v>
      </c>
      <c r="G23" s="33">
        <v>16034429.300000001</v>
      </c>
      <c r="H23" s="33">
        <f t="shared" si="0"/>
        <v>69844826.549999997</v>
      </c>
    </row>
    <row r="24" spans="1:8" x14ac:dyDescent="0.25">
      <c r="A24" s="31"/>
      <c r="B24" s="36" t="s">
        <v>27</v>
      </c>
      <c r="C24" s="33">
        <v>63354045.25</v>
      </c>
      <c r="D24" s="33">
        <v>-1377992</v>
      </c>
      <c r="E24" s="33">
        <f t="shared" si="3"/>
        <v>61976053.25</v>
      </c>
      <c r="F24" s="33">
        <v>11209534.27</v>
      </c>
      <c r="G24" s="33">
        <v>10083488.539999999</v>
      </c>
      <c r="H24" s="33">
        <f t="shared" si="0"/>
        <v>50766518.980000004</v>
      </c>
    </row>
    <row r="25" spans="1:8" x14ac:dyDescent="0.25">
      <c r="A25" s="31"/>
      <c r="B25" s="36" t="s">
        <v>28</v>
      </c>
      <c r="C25" s="33">
        <v>27339335.079999998</v>
      </c>
      <c r="D25" s="33">
        <v>69749.539999999994</v>
      </c>
      <c r="E25" s="33">
        <f t="shared" si="3"/>
        <v>27409084.619999997</v>
      </c>
      <c r="F25" s="33">
        <v>3993931.15</v>
      </c>
      <c r="G25" s="33">
        <v>3858563.93</v>
      </c>
      <c r="H25" s="33">
        <f t="shared" si="0"/>
        <v>23415153.469999999</v>
      </c>
    </row>
    <row r="26" spans="1:8" x14ac:dyDescent="0.25">
      <c r="A26" s="31"/>
      <c r="B26" s="36" t="s">
        <v>29</v>
      </c>
      <c r="C26" s="33">
        <v>1222533</v>
      </c>
      <c r="D26" s="33">
        <v>-215297.6</v>
      </c>
      <c r="E26" s="33">
        <f t="shared" si="3"/>
        <v>1007235.4</v>
      </c>
      <c r="F26" s="33">
        <v>109845.68</v>
      </c>
      <c r="G26" s="33">
        <v>97088.639999999999</v>
      </c>
      <c r="H26" s="33">
        <f t="shared" si="0"/>
        <v>897389.72</v>
      </c>
    </row>
    <row r="27" spans="1:8" x14ac:dyDescent="0.25">
      <c r="A27" s="31"/>
      <c r="B27" s="36" t="s">
        <v>30</v>
      </c>
      <c r="C27" s="33">
        <v>7830712.7400000002</v>
      </c>
      <c r="D27" s="33">
        <v>621585.81999999995</v>
      </c>
      <c r="E27" s="33">
        <f t="shared" si="3"/>
        <v>8452298.5600000005</v>
      </c>
      <c r="F27" s="33">
        <v>2292070.31</v>
      </c>
      <c r="G27" s="33">
        <v>2178598.34</v>
      </c>
      <c r="H27" s="33">
        <f t="shared" si="0"/>
        <v>6160228.25</v>
      </c>
    </row>
    <row r="28" spans="1:8" x14ac:dyDescent="0.25">
      <c r="A28" s="34"/>
      <c r="B28" s="37"/>
      <c r="C28" s="33"/>
      <c r="D28" s="33"/>
      <c r="E28" s="33"/>
      <c r="F28" s="33"/>
      <c r="G28" s="33"/>
      <c r="H28" s="33"/>
    </row>
    <row r="29" spans="1:8" x14ac:dyDescent="0.25">
      <c r="A29" s="29" t="s">
        <v>31</v>
      </c>
      <c r="B29" s="38"/>
      <c r="C29" s="28">
        <f>SUM(C30:C38)</f>
        <v>58981210.469999999</v>
      </c>
      <c r="D29" s="28">
        <f>SUM(D30:D38)</f>
        <v>-45549.45</v>
      </c>
      <c r="E29" s="28">
        <f>SUM(E30:E38)</f>
        <v>58935661.019999996</v>
      </c>
      <c r="F29" s="28">
        <f>SUM(F30:F38)</f>
        <v>11806897.489999998</v>
      </c>
      <c r="G29" s="28">
        <f>SUM(G30:G38)</f>
        <v>9465254.3599999994</v>
      </c>
      <c r="H29" s="28">
        <f t="shared" si="0"/>
        <v>47128763.530000001</v>
      </c>
    </row>
    <row r="30" spans="1:8" x14ac:dyDescent="0.25">
      <c r="A30" s="31"/>
      <c r="B30" s="36" t="s">
        <v>32</v>
      </c>
      <c r="C30" s="33">
        <v>9538323.8200000003</v>
      </c>
      <c r="D30" s="33">
        <v>-46049.45</v>
      </c>
      <c r="E30" s="33">
        <f t="shared" ref="E30:E38" si="4">C30+D30</f>
        <v>9492274.370000001</v>
      </c>
      <c r="F30" s="33">
        <v>1896253.14</v>
      </c>
      <c r="G30" s="33">
        <v>1712411.12</v>
      </c>
      <c r="H30" s="33">
        <f t="shared" si="0"/>
        <v>7596021.2300000014</v>
      </c>
    </row>
    <row r="31" spans="1:8" x14ac:dyDescent="0.25">
      <c r="A31" s="31"/>
      <c r="B31" s="36" t="s">
        <v>33</v>
      </c>
      <c r="C31" s="33">
        <v>12740150.1</v>
      </c>
      <c r="D31" s="33">
        <v>0</v>
      </c>
      <c r="E31" s="33">
        <f t="shared" si="4"/>
        <v>12740150.1</v>
      </c>
      <c r="F31" s="33">
        <v>2311829.9</v>
      </c>
      <c r="G31" s="33">
        <v>2107940.21</v>
      </c>
      <c r="H31" s="33">
        <f t="shared" si="0"/>
        <v>10428320.199999999</v>
      </c>
    </row>
    <row r="32" spans="1:8" x14ac:dyDescent="0.25">
      <c r="A32" s="31"/>
      <c r="B32" s="36" t="s">
        <v>34</v>
      </c>
      <c r="C32" s="33">
        <v>0</v>
      </c>
      <c r="D32" s="33">
        <v>0</v>
      </c>
      <c r="E32" s="33">
        <f t="shared" si="4"/>
        <v>0</v>
      </c>
      <c r="F32" s="33">
        <v>0</v>
      </c>
      <c r="G32" s="33">
        <v>0</v>
      </c>
      <c r="H32" s="33">
        <f t="shared" si="0"/>
        <v>0</v>
      </c>
    </row>
    <row r="33" spans="1:8" x14ac:dyDescent="0.25">
      <c r="A33" s="31"/>
      <c r="B33" s="36" t="s">
        <v>35</v>
      </c>
      <c r="C33" s="33">
        <v>0</v>
      </c>
      <c r="D33" s="33">
        <v>0</v>
      </c>
      <c r="E33" s="33">
        <f t="shared" si="4"/>
        <v>0</v>
      </c>
      <c r="F33" s="33">
        <v>0</v>
      </c>
      <c r="G33" s="33">
        <v>0</v>
      </c>
      <c r="H33" s="33">
        <f t="shared" si="0"/>
        <v>0</v>
      </c>
    </row>
    <row r="34" spans="1:8" x14ac:dyDescent="0.25">
      <c r="A34" s="31"/>
      <c r="B34" s="36" t="s">
        <v>36</v>
      </c>
      <c r="C34" s="33">
        <v>0</v>
      </c>
      <c r="D34" s="33">
        <v>0</v>
      </c>
      <c r="E34" s="33">
        <f t="shared" si="4"/>
        <v>0</v>
      </c>
      <c r="F34" s="33">
        <v>0</v>
      </c>
      <c r="G34" s="33">
        <v>0</v>
      </c>
      <c r="H34" s="33">
        <f t="shared" si="0"/>
        <v>0</v>
      </c>
    </row>
    <row r="35" spans="1:8" x14ac:dyDescent="0.25">
      <c r="A35" s="31"/>
      <c r="B35" s="36" t="s">
        <v>37</v>
      </c>
      <c r="C35" s="33">
        <v>27129951.890000001</v>
      </c>
      <c r="D35" s="33">
        <v>0</v>
      </c>
      <c r="E35" s="33">
        <f t="shared" si="4"/>
        <v>27129951.890000001</v>
      </c>
      <c r="F35" s="33">
        <v>5578545.4299999997</v>
      </c>
      <c r="G35" s="33">
        <v>4023275.66</v>
      </c>
      <c r="H35" s="33">
        <f t="shared" si="0"/>
        <v>21551406.460000001</v>
      </c>
    </row>
    <row r="36" spans="1:8" x14ac:dyDescent="0.25">
      <c r="A36" s="31"/>
      <c r="B36" s="36" t="s">
        <v>38</v>
      </c>
      <c r="C36" s="33">
        <v>9572784.6600000001</v>
      </c>
      <c r="D36" s="33">
        <v>500</v>
      </c>
      <c r="E36" s="33">
        <f t="shared" si="4"/>
        <v>9573284.6600000001</v>
      </c>
      <c r="F36" s="33">
        <v>2020269.02</v>
      </c>
      <c r="G36" s="33">
        <v>1621627.37</v>
      </c>
      <c r="H36" s="33">
        <f t="shared" si="0"/>
        <v>7553015.6400000006</v>
      </c>
    </row>
    <row r="37" spans="1:8" x14ac:dyDescent="0.25">
      <c r="A37" s="31"/>
      <c r="B37" s="36" t="s">
        <v>39</v>
      </c>
      <c r="C37" s="33">
        <v>0</v>
      </c>
      <c r="D37" s="33">
        <v>0</v>
      </c>
      <c r="E37" s="33">
        <f t="shared" si="4"/>
        <v>0</v>
      </c>
      <c r="F37" s="33">
        <v>0</v>
      </c>
      <c r="G37" s="33">
        <v>0</v>
      </c>
      <c r="H37" s="33">
        <f t="shared" si="0"/>
        <v>0</v>
      </c>
    </row>
    <row r="38" spans="1:8" x14ac:dyDescent="0.25">
      <c r="A38" s="31"/>
      <c r="B38" s="36" t="s">
        <v>40</v>
      </c>
      <c r="C38" s="33">
        <v>0</v>
      </c>
      <c r="D38" s="33">
        <v>0</v>
      </c>
      <c r="E38" s="33">
        <f t="shared" si="4"/>
        <v>0</v>
      </c>
      <c r="F38" s="33">
        <v>0</v>
      </c>
      <c r="G38" s="33">
        <v>0</v>
      </c>
      <c r="H38" s="33">
        <f t="shared" si="0"/>
        <v>0</v>
      </c>
    </row>
    <row r="39" spans="1:8" x14ac:dyDescent="0.25">
      <c r="A39" s="34"/>
      <c r="B39" s="37"/>
      <c r="C39" s="39"/>
      <c r="D39" s="39"/>
      <c r="E39" s="39"/>
      <c r="F39" s="40"/>
      <c r="G39" s="40"/>
      <c r="H39" s="39"/>
    </row>
    <row r="40" spans="1:8" x14ac:dyDescent="0.25">
      <c r="A40" s="29" t="s">
        <v>41</v>
      </c>
      <c r="B40" s="38"/>
      <c r="C40" s="39">
        <f>SUM(C41:C44)</f>
        <v>105689898.42</v>
      </c>
      <c r="D40" s="39">
        <f>SUM(D41:D44)</f>
        <v>-49903369</v>
      </c>
      <c r="E40" s="39">
        <f>SUM(E41:E44)</f>
        <v>55786529.420000002</v>
      </c>
      <c r="F40" s="39">
        <f>SUM(F41:F44)</f>
        <v>16517036.100000001</v>
      </c>
      <c r="G40" s="39">
        <f>SUM(G41:G44)</f>
        <v>16517036.100000001</v>
      </c>
      <c r="H40" s="39">
        <f t="shared" si="0"/>
        <v>39269493.32</v>
      </c>
    </row>
    <row r="41" spans="1:8" ht="24" x14ac:dyDescent="0.25">
      <c r="A41" s="31"/>
      <c r="B41" s="41" t="s">
        <v>42</v>
      </c>
      <c r="C41" s="42">
        <v>105689898.42</v>
      </c>
      <c r="D41" s="43">
        <v>-49903369</v>
      </c>
      <c r="E41" s="42">
        <f t="shared" ref="E41:E44" si="5">C41+D41</f>
        <v>55786529.420000002</v>
      </c>
      <c r="F41" s="40">
        <f>-33482963.9+50000000</f>
        <v>16517036.100000001</v>
      </c>
      <c r="G41" s="40">
        <f>-33482963.9+50000000</f>
        <v>16517036.100000001</v>
      </c>
      <c r="H41" s="42">
        <f t="shared" si="0"/>
        <v>39269493.32</v>
      </c>
    </row>
    <row r="42" spans="1:8" ht="24" x14ac:dyDescent="0.25">
      <c r="A42" s="31"/>
      <c r="B42" s="41" t="s">
        <v>43</v>
      </c>
      <c r="C42" s="44">
        <v>0</v>
      </c>
      <c r="D42" s="42">
        <v>0</v>
      </c>
      <c r="E42" s="42">
        <f t="shared" si="5"/>
        <v>0</v>
      </c>
      <c r="F42" s="40">
        <v>0</v>
      </c>
      <c r="G42" s="40">
        <v>0</v>
      </c>
      <c r="H42" s="42">
        <f t="shared" si="0"/>
        <v>0</v>
      </c>
    </row>
    <row r="43" spans="1:8" x14ac:dyDescent="0.25">
      <c r="A43" s="31"/>
      <c r="B43" s="36" t="s">
        <v>44</v>
      </c>
      <c r="C43" s="44">
        <v>0</v>
      </c>
      <c r="D43" s="42">
        <v>0</v>
      </c>
      <c r="E43" s="42">
        <f t="shared" si="5"/>
        <v>0</v>
      </c>
      <c r="F43" s="40">
        <v>0</v>
      </c>
      <c r="G43" s="40">
        <v>0</v>
      </c>
      <c r="H43" s="42">
        <f t="shared" si="0"/>
        <v>0</v>
      </c>
    </row>
    <row r="44" spans="1:8" x14ac:dyDescent="0.25">
      <c r="A44" s="31"/>
      <c r="B44" s="36" t="s">
        <v>45</v>
      </c>
      <c r="C44" s="44">
        <v>0</v>
      </c>
      <c r="D44" s="42">
        <v>0</v>
      </c>
      <c r="E44" s="42">
        <f t="shared" si="5"/>
        <v>0</v>
      </c>
      <c r="F44" s="45">
        <v>0</v>
      </c>
      <c r="G44" s="46">
        <v>0</v>
      </c>
      <c r="H44" s="42">
        <f t="shared" si="0"/>
        <v>0</v>
      </c>
    </row>
    <row r="45" spans="1:8" x14ac:dyDescent="0.25">
      <c r="A45" s="34"/>
      <c r="B45" s="37"/>
      <c r="C45" s="39"/>
      <c r="D45" s="39"/>
      <c r="E45" s="39"/>
      <c r="F45" s="39"/>
      <c r="G45" s="47"/>
      <c r="H45" s="39"/>
    </row>
    <row r="46" spans="1:8" x14ac:dyDescent="0.25">
      <c r="A46" s="29" t="s">
        <v>46</v>
      </c>
      <c r="B46" s="38"/>
      <c r="C46" s="39">
        <f>+C47+C57+C66+C77</f>
        <v>550125771</v>
      </c>
      <c r="D46" s="39">
        <f>+D47+D57+D66+D77</f>
        <v>-4052898.91</v>
      </c>
      <c r="E46" s="39">
        <f>+E47+E57+E66+E77</f>
        <v>546072872.08999991</v>
      </c>
      <c r="F46" s="39">
        <f>+F47+F57+F66+F77</f>
        <v>103782420.71000001</v>
      </c>
      <c r="G46" s="47">
        <f>+G47+G57+G66+G77</f>
        <v>85236120.780000001</v>
      </c>
      <c r="H46" s="48">
        <f t="shared" si="0"/>
        <v>442290451.37999988</v>
      </c>
    </row>
    <row r="47" spans="1:8" x14ac:dyDescent="0.25">
      <c r="A47" s="29" t="s">
        <v>14</v>
      </c>
      <c r="B47" s="38"/>
      <c r="C47" s="39">
        <f>SUM(C48:C55)</f>
        <v>325930225.5</v>
      </c>
      <c r="D47" s="39">
        <f>SUM(D48:D55)</f>
        <v>-3353674.91</v>
      </c>
      <c r="E47" s="39">
        <f>SUM(E48:E55)</f>
        <v>322576550.58999997</v>
      </c>
      <c r="F47" s="39">
        <f>SUM(F48:F55)</f>
        <v>60432847.450000003</v>
      </c>
      <c r="G47" s="47">
        <f>SUM(G48:G55)</f>
        <v>55406860</v>
      </c>
      <c r="H47" s="48">
        <f t="shared" si="0"/>
        <v>262143703.13999999</v>
      </c>
    </row>
    <row r="48" spans="1:8" x14ac:dyDescent="0.25">
      <c r="A48" s="31"/>
      <c r="B48" s="36" t="s">
        <v>15</v>
      </c>
      <c r="C48" s="42">
        <v>0</v>
      </c>
      <c r="D48" s="44">
        <v>0</v>
      </c>
      <c r="E48" s="42">
        <f t="shared" ref="E48:E55" si="6">C48+D48</f>
        <v>0</v>
      </c>
      <c r="F48" s="44">
        <v>0</v>
      </c>
      <c r="G48" s="49">
        <v>0</v>
      </c>
      <c r="H48" s="50">
        <f t="shared" si="0"/>
        <v>0</v>
      </c>
    </row>
    <row r="49" spans="1:8" x14ac:dyDescent="0.25">
      <c r="A49" s="31"/>
      <c r="B49" s="36" t="s">
        <v>16</v>
      </c>
      <c r="C49" s="42">
        <v>0</v>
      </c>
      <c r="D49" s="44">
        <v>0</v>
      </c>
      <c r="E49" s="42">
        <f t="shared" si="6"/>
        <v>0</v>
      </c>
      <c r="F49" s="44">
        <v>0</v>
      </c>
      <c r="G49" s="49">
        <v>0</v>
      </c>
      <c r="H49" s="50">
        <f t="shared" si="0"/>
        <v>0</v>
      </c>
    </row>
    <row r="50" spans="1:8" x14ac:dyDescent="0.25">
      <c r="A50" s="31"/>
      <c r="B50" s="36" t="s">
        <v>17</v>
      </c>
      <c r="C50" s="42">
        <v>0</v>
      </c>
      <c r="D50" s="44">
        <v>0</v>
      </c>
      <c r="E50" s="42">
        <f t="shared" si="6"/>
        <v>0</v>
      </c>
      <c r="F50" s="33">
        <v>0</v>
      </c>
      <c r="G50" s="33">
        <v>0</v>
      </c>
      <c r="H50" s="50">
        <f t="shared" si="0"/>
        <v>0</v>
      </c>
    </row>
    <row r="51" spans="1:8" x14ac:dyDescent="0.25">
      <c r="A51" s="31"/>
      <c r="B51" s="36" t="s">
        <v>18</v>
      </c>
      <c r="C51" s="42">
        <v>0</v>
      </c>
      <c r="D51" s="44">
        <v>0</v>
      </c>
      <c r="E51" s="42">
        <f t="shared" si="6"/>
        <v>0</v>
      </c>
      <c r="F51" s="42">
        <v>0</v>
      </c>
      <c r="G51" s="51">
        <v>0</v>
      </c>
      <c r="H51" s="50">
        <f t="shared" si="0"/>
        <v>0</v>
      </c>
    </row>
    <row r="52" spans="1:8" x14ac:dyDescent="0.25">
      <c r="A52" s="31"/>
      <c r="B52" s="36" t="s">
        <v>19</v>
      </c>
      <c r="C52" s="42">
        <v>0</v>
      </c>
      <c r="D52" s="44">
        <v>464</v>
      </c>
      <c r="E52" s="42">
        <f t="shared" si="6"/>
        <v>464</v>
      </c>
      <c r="F52" s="33">
        <v>11.7</v>
      </c>
      <c r="G52" s="33">
        <v>11.7</v>
      </c>
      <c r="H52" s="50">
        <f t="shared" si="0"/>
        <v>452.3</v>
      </c>
    </row>
    <row r="53" spans="1:8" x14ac:dyDescent="0.25">
      <c r="A53" s="31"/>
      <c r="B53" s="36" t="s">
        <v>20</v>
      </c>
      <c r="C53" s="42">
        <v>0</v>
      </c>
      <c r="D53" s="44">
        <v>0</v>
      </c>
      <c r="E53" s="42">
        <f t="shared" si="6"/>
        <v>0</v>
      </c>
      <c r="F53" s="42">
        <v>0</v>
      </c>
      <c r="G53" s="51">
        <v>0</v>
      </c>
      <c r="H53" s="50">
        <f t="shared" si="0"/>
        <v>0</v>
      </c>
    </row>
    <row r="54" spans="1:8" x14ac:dyDescent="0.25">
      <c r="A54" s="31"/>
      <c r="B54" s="36" t="s">
        <v>21</v>
      </c>
      <c r="C54" s="42">
        <v>325930225.5</v>
      </c>
      <c r="D54" s="43">
        <v>-3354138.91</v>
      </c>
      <c r="E54" s="42">
        <f t="shared" si="6"/>
        <v>322576086.58999997</v>
      </c>
      <c r="F54" s="33">
        <v>60432835.75</v>
      </c>
      <c r="G54" s="33">
        <v>55406848.299999997</v>
      </c>
      <c r="H54" s="50">
        <f t="shared" si="0"/>
        <v>262143250.83999997</v>
      </c>
    </row>
    <row r="55" spans="1:8" x14ac:dyDescent="0.25">
      <c r="A55" s="31"/>
      <c r="B55" s="36" t="s">
        <v>22</v>
      </c>
      <c r="C55" s="42">
        <v>0</v>
      </c>
      <c r="D55" s="44">
        <v>0</v>
      </c>
      <c r="E55" s="42">
        <f t="shared" si="6"/>
        <v>0</v>
      </c>
      <c r="F55" s="42">
        <v>0</v>
      </c>
      <c r="G55" s="51">
        <v>0</v>
      </c>
      <c r="H55" s="50">
        <f t="shared" si="0"/>
        <v>0</v>
      </c>
    </row>
    <row r="56" spans="1:8" x14ac:dyDescent="0.25">
      <c r="A56" s="34"/>
      <c r="B56" s="37"/>
      <c r="C56" s="39"/>
      <c r="D56" s="39"/>
      <c r="E56" s="39"/>
      <c r="F56" s="33"/>
      <c r="G56" s="33"/>
      <c r="H56" s="39"/>
    </row>
    <row r="57" spans="1:8" x14ac:dyDescent="0.25">
      <c r="A57" s="29" t="s">
        <v>23</v>
      </c>
      <c r="B57" s="38"/>
      <c r="C57" s="39">
        <f>SUM(C58:C64)</f>
        <v>224161345.5</v>
      </c>
      <c r="D57" s="39">
        <f>SUM(D58:D64)</f>
        <v>-665024</v>
      </c>
      <c r="E57" s="39">
        <f>SUM(E58:E64)</f>
        <v>223496321.5</v>
      </c>
      <c r="F57" s="52">
        <f>SUM(F58:F64)</f>
        <v>43349573.259999998</v>
      </c>
      <c r="G57" s="53">
        <f>SUM(G58:G64)</f>
        <v>29829260.780000001</v>
      </c>
      <c r="H57" s="48">
        <f t="shared" si="0"/>
        <v>180146748.24000001</v>
      </c>
    </row>
    <row r="58" spans="1:8" x14ac:dyDescent="0.25">
      <c r="A58" s="31"/>
      <c r="B58" s="36" t="s">
        <v>24</v>
      </c>
      <c r="C58" s="42">
        <v>134082686.70999999</v>
      </c>
      <c r="D58" s="44">
        <v>0</v>
      </c>
      <c r="E58" s="42">
        <f t="shared" ref="E58:E64" si="7">C58+D58</f>
        <v>134082686.70999999</v>
      </c>
      <c r="F58" s="33">
        <v>43265331.829999998</v>
      </c>
      <c r="G58" s="33">
        <v>29829260.780000001</v>
      </c>
      <c r="H58" s="50">
        <f t="shared" si="0"/>
        <v>90817354.879999995</v>
      </c>
    </row>
    <row r="59" spans="1:8" x14ac:dyDescent="0.25">
      <c r="A59" s="31"/>
      <c r="B59" s="36" t="s">
        <v>25</v>
      </c>
      <c r="C59" s="42">
        <v>90078658.790000007</v>
      </c>
      <c r="D59" s="43">
        <v>-665024</v>
      </c>
      <c r="E59" s="42">
        <f t="shared" si="7"/>
        <v>89413634.790000007</v>
      </c>
      <c r="F59" s="42">
        <v>84241.43</v>
      </c>
      <c r="G59" s="51"/>
      <c r="H59" s="50">
        <f t="shared" si="0"/>
        <v>89329393.359999999</v>
      </c>
    </row>
    <row r="60" spans="1:8" x14ac:dyDescent="0.25">
      <c r="A60" s="31"/>
      <c r="B60" s="36" t="s">
        <v>26</v>
      </c>
      <c r="C60" s="44">
        <v>0</v>
      </c>
      <c r="D60" s="44">
        <v>0</v>
      </c>
      <c r="E60" s="42">
        <f t="shared" si="7"/>
        <v>0</v>
      </c>
      <c r="F60" s="33">
        <v>0</v>
      </c>
      <c r="G60" s="33">
        <v>0</v>
      </c>
      <c r="H60" s="50">
        <f t="shared" si="0"/>
        <v>0</v>
      </c>
    </row>
    <row r="61" spans="1:8" x14ac:dyDescent="0.25">
      <c r="A61" s="31"/>
      <c r="B61" s="36" t="s">
        <v>27</v>
      </c>
      <c r="C61" s="44">
        <v>0</v>
      </c>
      <c r="D61" s="44">
        <v>0</v>
      </c>
      <c r="E61" s="42">
        <f t="shared" si="7"/>
        <v>0</v>
      </c>
      <c r="F61" s="42">
        <v>0</v>
      </c>
      <c r="G61" s="51">
        <v>0</v>
      </c>
      <c r="H61" s="50">
        <f t="shared" si="0"/>
        <v>0</v>
      </c>
    </row>
    <row r="62" spans="1:8" x14ac:dyDescent="0.25">
      <c r="A62" s="31"/>
      <c r="B62" s="36" t="s">
        <v>28</v>
      </c>
      <c r="C62" s="44">
        <v>0</v>
      </c>
      <c r="D62" s="44">
        <v>0</v>
      </c>
      <c r="E62" s="42">
        <f t="shared" si="7"/>
        <v>0</v>
      </c>
      <c r="F62" s="33">
        <v>0</v>
      </c>
      <c r="G62" s="33">
        <v>0</v>
      </c>
      <c r="H62" s="50">
        <f t="shared" si="0"/>
        <v>0</v>
      </c>
    </row>
    <row r="63" spans="1:8" x14ac:dyDescent="0.25">
      <c r="A63" s="31"/>
      <c r="B63" s="36" t="s">
        <v>29</v>
      </c>
      <c r="C63" s="44">
        <v>0</v>
      </c>
      <c r="D63" s="44">
        <v>0</v>
      </c>
      <c r="E63" s="42">
        <f t="shared" si="7"/>
        <v>0</v>
      </c>
      <c r="F63" s="42">
        <v>0</v>
      </c>
      <c r="G63" s="51">
        <v>0</v>
      </c>
      <c r="H63" s="50">
        <f t="shared" si="0"/>
        <v>0</v>
      </c>
    </row>
    <row r="64" spans="1:8" x14ac:dyDescent="0.25">
      <c r="A64" s="31"/>
      <c r="B64" s="36" t="s">
        <v>30</v>
      </c>
      <c r="C64" s="44">
        <v>0</v>
      </c>
      <c r="D64" s="44">
        <v>0</v>
      </c>
      <c r="E64" s="42">
        <f t="shared" si="7"/>
        <v>0</v>
      </c>
      <c r="F64" s="33">
        <v>0</v>
      </c>
      <c r="G64" s="33">
        <v>0</v>
      </c>
      <c r="H64" s="50">
        <f t="shared" si="0"/>
        <v>0</v>
      </c>
    </row>
    <row r="65" spans="1:8" x14ac:dyDescent="0.25">
      <c r="A65" s="34"/>
      <c r="B65" s="37"/>
      <c r="C65" s="39"/>
      <c r="D65" s="39"/>
      <c r="E65" s="39"/>
      <c r="F65" s="42" t="s">
        <v>47</v>
      </c>
      <c r="G65" s="51"/>
      <c r="H65" s="39"/>
    </row>
    <row r="66" spans="1:8" x14ac:dyDescent="0.25">
      <c r="A66" s="29" t="s">
        <v>31</v>
      </c>
      <c r="B66" s="38"/>
      <c r="C66" s="39">
        <f>SUM(C67:C75)</f>
        <v>34200</v>
      </c>
      <c r="D66" s="39">
        <f>SUM(D67:D75)</f>
        <v>-34200</v>
      </c>
      <c r="E66" s="39">
        <f>SUM(E67:E75)</f>
        <v>0</v>
      </c>
      <c r="F66" s="52">
        <f>SUM(F67:F75)</f>
        <v>0</v>
      </c>
      <c r="G66" s="53">
        <f>SUM(G67:G75)</f>
        <v>0</v>
      </c>
      <c r="H66" s="48">
        <f t="shared" si="0"/>
        <v>0</v>
      </c>
    </row>
    <row r="67" spans="1:8" x14ac:dyDescent="0.25">
      <c r="A67" s="31"/>
      <c r="B67" s="36" t="s">
        <v>32</v>
      </c>
      <c r="C67" s="44">
        <v>0</v>
      </c>
      <c r="D67" s="44">
        <v>0</v>
      </c>
      <c r="E67" s="42">
        <f t="shared" ref="E67:E75" si="8">C67+D67</f>
        <v>0</v>
      </c>
      <c r="F67" s="42">
        <v>0</v>
      </c>
      <c r="G67" s="51">
        <v>0</v>
      </c>
      <c r="H67" s="50">
        <f t="shared" si="0"/>
        <v>0</v>
      </c>
    </row>
    <row r="68" spans="1:8" x14ac:dyDescent="0.25">
      <c r="A68" s="31"/>
      <c r="B68" s="36" t="s">
        <v>33</v>
      </c>
      <c r="C68" s="44">
        <v>0</v>
      </c>
      <c r="D68" s="44">
        <v>0</v>
      </c>
      <c r="E68" s="42">
        <f t="shared" si="8"/>
        <v>0</v>
      </c>
      <c r="F68" s="33">
        <v>0</v>
      </c>
      <c r="G68" s="33">
        <v>0</v>
      </c>
      <c r="H68" s="50">
        <f t="shared" si="0"/>
        <v>0</v>
      </c>
    </row>
    <row r="69" spans="1:8" x14ac:dyDescent="0.25">
      <c r="A69" s="31"/>
      <c r="B69" s="36" t="s">
        <v>34</v>
      </c>
      <c r="C69" s="44">
        <v>0</v>
      </c>
      <c r="D69" s="44">
        <v>0</v>
      </c>
      <c r="E69" s="42">
        <f t="shared" si="8"/>
        <v>0</v>
      </c>
      <c r="F69" s="42">
        <v>0</v>
      </c>
      <c r="G69" s="51">
        <v>0</v>
      </c>
      <c r="H69" s="50">
        <f t="shared" si="0"/>
        <v>0</v>
      </c>
    </row>
    <row r="70" spans="1:8" x14ac:dyDescent="0.25">
      <c r="A70" s="31"/>
      <c r="B70" s="36" t="s">
        <v>35</v>
      </c>
      <c r="C70" s="44">
        <v>0</v>
      </c>
      <c r="D70" s="44">
        <v>0</v>
      </c>
      <c r="E70" s="42">
        <f t="shared" si="8"/>
        <v>0</v>
      </c>
      <c r="F70" s="33">
        <v>0</v>
      </c>
      <c r="G70" s="33">
        <v>0</v>
      </c>
      <c r="H70" s="50">
        <f t="shared" si="0"/>
        <v>0</v>
      </c>
    </row>
    <row r="71" spans="1:8" x14ac:dyDescent="0.25">
      <c r="A71" s="31"/>
      <c r="B71" s="36" t="s">
        <v>36</v>
      </c>
      <c r="C71" s="44">
        <v>0</v>
      </c>
      <c r="D71" s="44">
        <v>0</v>
      </c>
      <c r="E71" s="42">
        <f t="shared" si="8"/>
        <v>0</v>
      </c>
      <c r="F71" s="44">
        <v>0</v>
      </c>
      <c r="G71" s="49">
        <v>0</v>
      </c>
      <c r="H71" s="50">
        <f t="shared" si="0"/>
        <v>0</v>
      </c>
    </row>
    <row r="72" spans="1:8" x14ac:dyDescent="0.25">
      <c r="A72" s="31"/>
      <c r="B72" s="36" t="s">
        <v>37</v>
      </c>
      <c r="C72" s="44">
        <v>34200</v>
      </c>
      <c r="D72" s="44">
        <v>-34200</v>
      </c>
      <c r="E72" s="42">
        <f t="shared" si="8"/>
        <v>0</v>
      </c>
      <c r="F72" s="44">
        <v>0</v>
      </c>
      <c r="G72" s="49">
        <v>0</v>
      </c>
      <c r="H72" s="50">
        <f t="shared" si="0"/>
        <v>0</v>
      </c>
    </row>
    <row r="73" spans="1:8" x14ac:dyDescent="0.25">
      <c r="A73" s="31"/>
      <c r="B73" s="36" t="s">
        <v>38</v>
      </c>
      <c r="C73" s="44">
        <v>0</v>
      </c>
      <c r="D73" s="44">
        <v>0</v>
      </c>
      <c r="E73" s="42">
        <f t="shared" si="8"/>
        <v>0</v>
      </c>
      <c r="F73" s="44">
        <v>0</v>
      </c>
      <c r="G73" s="49">
        <v>0</v>
      </c>
      <c r="H73" s="50">
        <f t="shared" si="0"/>
        <v>0</v>
      </c>
    </row>
    <row r="74" spans="1:8" x14ac:dyDescent="0.25">
      <c r="A74" s="31"/>
      <c r="B74" s="36" t="s">
        <v>39</v>
      </c>
      <c r="C74" s="44">
        <v>0</v>
      </c>
      <c r="D74" s="44">
        <v>0</v>
      </c>
      <c r="E74" s="42">
        <f t="shared" si="8"/>
        <v>0</v>
      </c>
      <c r="F74" s="44">
        <v>0</v>
      </c>
      <c r="G74" s="49">
        <v>0</v>
      </c>
      <c r="H74" s="50">
        <f t="shared" ref="H74:H83" si="9">E74-F74</f>
        <v>0</v>
      </c>
    </row>
    <row r="75" spans="1:8" x14ac:dyDescent="0.25">
      <c r="A75" s="31"/>
      <c r="B75" s="36" t="s">
        <v>40</v>
      </c>
      <c r="C75" s="44">
        <v>0</v>
      </c>
      <c r="D75" s="44">
        <v>0</v>
      </c>
      <c r="E75" s="42">
        <f t="shared" si="8"/>
        <v>0</v>
      </c>
      <c r="F75" s="44">
        <v>0</v>
      </c>
      <c r="G75" s="49">
        <v>0</v>
      </c>
      <c r="H75" s="50">
        <f t="shared" si="9"/>
        <v>0</v>
      </c>
    </row>
    <row r="76" spans="1:8" x14ac:dyDescent="0.25">
      <c r="A76" s="34"/>
      <c r="B76" s="37"/>
      <c r="C76" s="39"/>
      <c r="D76" s="39"/>
      <c r="E76" s="39"/>
      <c r="F76" s="39"/>
      <c r="G76" s="47"/>
      <c r="H76" s="39"/>
    </row>
    <row r="77" spans="1:8" x14ac:dyDescent="0.25">
      <c r="A77" s="29" t="s">
        <v>41</v>
      </c>
      <c r="B77" s="38"/>
      <c r="C77" s="39">
        <f>SUM(C78:C81)</f>
        <v>0</v>
      </c>
      <c r="D77" s="39">
        <f>SUM(D78:D81)</f>
        <v>0</v>
      </c>
      <c r="E77" s="39">
        <f>SUM(E78:E81)</f>
        <v>0</v>
      </c>
      <c r="F77" s="39">
        <f>SUM(F78:F81)</f>
        <v>0</v>
      </c>
      <c r="G77" s="47">
        <f>SUM(G78:G81)</f>
        <v>0</v>
      </c>
      <c r="H77" s="48">
        <f t="shared" si="9"/>
        <v>0</v>
      </c>
    </row>
    <row r="78" spans="1:8" ht="24" x14ac:dyDescent="0.25">
      <c r="A78" s="31"/>
      <c r="B78" s="41" t="s">
        <v>42</v>
      </c>
      <c r="C78" s="44">
        <v>0</v>
      </c>
      <c r="D78" s="44">
        <v>0</v>
      </c>
      <c r="E78" s="44">
        <v>0</v>
      </c>
      <c r="F78" s="44">
        <v>0</v>
      </c>
      <c r="G78" s="49">
        <v>0</v>
      </c>
      <c r="H78" s="50">
        <f t="shared" si="9"/>
        <v>0</v>
      </c>
    </row>
    <row r="79" spans="1:8" ht="24" x14ac:dyDescent="0.25">
      <c r="A79" s="31"/>
      <c r="B79" s="41" t="s">
        <v>43</v>
      </c>
      <c r="C79" s="44">
        <v>0</v>
      </c>
      <c r="D79" s="44">
        <v>0</v>
      </c>
      <c r="E79" s="44">
        <v>0</v>
      </c>
      <c r="F79" s="44">
        <v>0</v>
      </c>
      <c r="G79" s="49">
        <v>0</v>
      </c>
      <c r="H79" s="50">
        <f t="shared" si="9"/>
        <v>0</v>
      </c>
    </row>
    <row r="80" spans="1:8" x14ac:dyDescent="0.25">
      <c r="A80" s="31"/>
      <c r="B80" s="41" t="s">
        <v>44</v>
      </c>
      <c r="C80" s="44">
        <v>0</v>
      </c>
      <c r="D80" s="44">
        <v>0</v>
      </c>
      <c r="E80" s="44">
        <v>0</v>
      </c>
      <c r="F80" s="44">
        <v>0</v>
      </c>
      <c r="G80" s="49">
        <v>0</v>
      </c>
      <c r="H80" s="50">
        <f t="shared" si="9"/>
        <v>0</v>
      </c>
    </row>
    <row r="81" spans="1:8" x14ac:dyDescent="0.25">
      <c r="A81" s="31"/>
      <c r="B81" s="41" t="s">
        <v>45</v>
      </c>
      <c r="C81" s="44">
        <v>0</v>
      </c>
      <c r="D81" s="44">
        <v>0</v>
      </c>
      <c r="E81" s="44">
        <v>0</v>
      </c>
      <c r="F81" s="44">
        <v>0</v>
      </c>
      <c r="G81" s="49">
        <v>0</v>
      </c>
      <c r="H81" s="50">
        <f t="shared" si="9"/>
        <v>0</v>
      </c>
    </row>
    <row r="82" spans="1:8" x14ac:dyDescent="0.25">
      <c r="A82" s="34"/>
      <c r="B82" s="37"/>
      <c r="C82" s="54"/>
      <c r="D82" s="54"/>
      <c r="E82" s="54"/>
      <c r="F82" s="54"/>
      <c r="G82" s="55"/>
      <c r="H82" s="54"/>
    </row>
    <row r="83" spans="1:8" x14ac:dyDescent="0.25">
      <c r="A83" s="29" t="s">
        <v>48</v>
      </c>
      <c r="B83" s="38"/>
      <c r="C83" s="56">
        <f>+C9+C46</f>
        <v>2363060899</v>
      </c>
      <c r="D83" s="56">
        <f>+D9+D46</f>
        <v>6519115.5299999975</v>
      </c>
      <c r="E83" s="56">
        <f>+E9+E46</f>
        <v>2369580014.5299997</v>
      </c>
      <c r="F83" s="56">
        <f>+F9+F46</f>
        <v>482279686.29000008</v>
      </c>
      <c r="G83" s="57">
        <f>+G9+G46</f>
        <v>446215932.94000006</v>
      </c>
      <c r="H83" s="58">
        <f t="shared" si="9"/>
        <v>1887300328.2399998</v>
      </c>
    </row>
    <row r="84" spans="1:8" ht="15.75" thickBot="1" x14ac:dyDescent="0.3">
      <c r="A84" s="59"/>
      <c r="B84" s="60"/>
      <c r="C84" s="61"/>
      <c r="D84" s="61"/>
      <c r="E84" s="61"/>
      <c r="F84" s="62"/>
      <c r="G84" s="63"/>
      <c r="H84" s="62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2021-04-30T21:44:30Z</cp:lastPrinted>
  <dcterms:created xsi:type="dcterms:W3CDTF">2021-04-30T21:44:11Z</dcterms:created>
  <dcterms:modified xsi:type="dcterms:W3CDTF">2021-04-30T21:45:09Z</dcterms:modified>
</cp:coreProperties>
</file>