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xr:revisionPtr revIDLastSave="0" documentId="8_{9393D075-E32B-41C2-8752-8501DBC55D37}" xr6:coauthVersionLast="36" xr6:coauthVersionMax="36" xr10:uidLastSave="{00000000-0000-0000-0000-000000000000}"/>
  <bookViews>
    <workbookView xWindow="0" yWindow="0" windowWidth="21600" windowHeight="8925"/>
  </bookViews>
  <sheets>
    <sheet name="LDF- Marzo" sheetId="1" r:id="rId1"/>
  </sheets>
  <definedNames>
    <definedName name="_xlnm.Print_Titles" localSheetId="0">'LDF- Marzo'!$1:$8</definedName>
  </definedNames>
  <calcPr calcId="191029" fullCalcOnLoad="1"/>
</workbook>
</file>

<file path=xl/calcChain.xml><?xml version="1.0" encoding="utf-8"?>
<calcChain xmlns="http://schemas.openxmlformats.org/spreadsheetml/2006/main">
  <c r="G69" i="1" l="1"/>
  <c r="F18" i="1"/>
  <c r="E18" i="1"/>
  <c r="G88" i="1"/>
  <c r="G84" i="1"/>
  <c r="G83" i="1"/>
  <c r="G80" i="1"/>
  <c r="G79" i="1"/>
  <c r="G73" i="1"/>
  <c r="G72" i="1"/>
  <c r="G62" i="1"/>
  <c r="G59" i="1"/>
  <c r="G58" i="1"/>
  <c r="G48" i="1"/>
  <c r="G43" i="1"/>
  <c r="G38" i="1"/>
  <c r="G30" i="1"/>
  <c r="G29" i="1"/>
  <c r="G14" i="1"/>
  <c r="D92" i="1"/>
  <c r="D91" i="1"/>
  <c r="D90" i="1"/>
  <c r="D86" i="1"/>
  <c r="G86" i="1"/>
  <c r="D85" i="1"/>
  <c r="G85" i="1"/>
  <c r="D84" i="1"/>
  <c r="D83" i="1"/>
  <c r="D82" i="1"/>
  <c r="G82" i="1"/>
  <c r="D81" i="1"/>
  <c r="G81" i="1"/>
  <c r="D80" i="1"/>
  <c r="D79" i="1"/>
  <c r="D78" i="1"/>
  <c r="D76" i="1"/>
  <c r="D74" i="1"/>
  <c r="G74" i="1"/>
  <c r="D73" i="1"/>
  <c r="D72" i="1"/>
  <c r="D71" i="1"/>
  <c r="G71" i="1"/>
  <c r="D70" i="1"/>
  <c r="G70" i="1"/>
  <c r="D69" i="1"/>
  <c r="D68" i="1"/>
  <c r="G68" i="1"/>
  <c r="D64" i="1"/>
  <c r="G64" i="1"/>
  <c r="D63" i="1"/>
  <c r="G63" i="1"/>
  <c r="D62" i="1"/>
  <c r="D61" i="1"/>
  <c r="G61" i="1"/>
  <c r="D60" i="1"/>
  <c r="G60" i="1"/>
  <c r="D59" i="1"/>
  <c r="D58" i="1"/>
  <c r="D57" i="1"/>
  <c r="G57" i="1"/>
  <c r="D50" i="1"/>
  <c r="G50" i="1"/>
  <c r="D49" i="1"/>
  <c r="G49" i="1"/>
  <c r="D48" i="1"/>
  <c r="D47" i="1"/>
  <c r="D41" i="1"/>
  <c r="G41" i="1"/>
  <c r="D43" i="1"/>
  <c r="D42" i="1"/>
  <c r="G42" i="1"/>
  <c r="D40" i="1"/>
  <c r="G40" i="1"/>
  <c r="D39" i="1"/>
  <c r="G39" i="1"/>
  <c r="D38" i="1"/>
  <c r="D37" i="1"/>
  <c r="G37" i="1"/>
  <c r="D36" i="1"/>
  <c r="G36" i="1"/>
  <c r="D35" i="1"/>
  <c r="G35" i="1"/>
  <c r="D31" i="1"/>
  <c r="G31" i="1"/>
  <c r="D30" i="1"/>
  <c r="D29" i="1"/>
  <c r="D28" i="1"/>
  <c r="G28" i="1"/>
  <c r="D27" i="1"/>
  <c r="G27" i="1"/>
  <c r="D26" i="1"/>
  <c r="G26" i="1"/>
  <c r="D21" i="1"/>
  <c r="G21" i="1"/>
  <c r="D20" i="1"/>
  <c r="G20" i="1"/>
  <c r="D19" i="1"/>
  <c r="G19" i="1"/>
  <c r="D18" i="1"/>
  <c r="G18" i="1"/>
  <c r="D17" i="1"/>
  <c r="G17" i="1"/>
  <c r="D16" i="1"/>
  <c r="G16" i="1"/>
  <c r="D15" i="1"/>
  <c r="G15" i="1"/>
  <c r="D25" i="1"/>
  <c r="G25" i="1"/>
  <c r="D14" i="1"/>
  <c r="B12" i="1"/>
  <c r="C12" i="1"/>
  <c r="C10" i="1"/>
  <c r="E12" i="1"/>
  <c r="G12" i="1" s="1"/>
  <c r="F12" i="1"/>
  <c r="B23" i="1"/>
  <c r="C23" i="1"/>
  <c r="E23" i="1"/>
  <c r="F23" i="1"/>
  <c r="B33" i="1"/>
  <c r="C33" i="1"/>
  <c r="E33" i="1"/>
  <c r="F33" i="1"/>
  <c r="B45" i="1"/>
  <c r="C45" i="1"/>
  <c r="E45" i="1"/>
  <c r="F45" i="1"/>
  <c r="B55" i="1"/>
  <c r="C55" i="1"/>
  <c r="C52" i="1"/>
  <c r="E55" i="1"/>
  <c r="F55" i="1"/>
  <c r="B66" i="1"/>
  <c r="C66" i="1"/>
  <c r="E66" i="1"/>
  <c r="F66" i="1"/>
  <c r="B76" i="1"/>
  <c r="C76" i="1"/>
  <c r="E76" i="1"/>
  <c r="F76" i="1"/>
  <c r="B88" i="1"/>
  <c r="C88" i="1"/>
  <c r="E88" i="1"/>
  <c r="F88" i="1"/>
  <c r="C94" i="1"/>
  <c r="D88" i="1"/>
  <c r="E52" i="1"/>
  <c r="D45" i="1"/>
  <c r="G78" i="1"/>
  <c r="G76" i="1"/>
  <c r="B52" i="1"/>
  <c r="G47" i="1"/>
  <c r="G45" i="1" s="1"/>
  <c r="F52" i="1"/>
  <c r="D55" i="1"/>
  <c r="G55" i="1"/>
  <c r="D33" i="1"/>
  <c r="G66" i="1"/>
  <c r="D66" i="1"/>
  <c r="D52" i="1"/>
  <c r="G33" i="1"/>
  <c r="D23" i="1"/>
  <c r="B10" i="1"/>
  <c r="G23" i="1"/>
  <c r="D12" i="1"/>
  <c r="B94" i="1"/>
  <c r="D94" i="1"/>
  <c r="G52" i="1"/>
  <c r="D10" i="1"/>
  <c r="E10" i="1" l="1"/>
  <c r="E94" i="1" s="1"/>
  <c r="F10" i="1"/>
  <c r="F94" i="1" s="1"/>
  <c r="G10" i="1"/>
  <c r="G94" i="1" s="1"/>
</calcChain>
</file>

<file path=xl/sharedStrings.xml><?xml version="1.0" encoding="utf-8"?>
<sst xmlns="http://schemas.openxmlformats.org/spreadsheetml/2006/main" count="95" uniqueCount="64">
  <si>
    <t xml:space="preserve"> III. Total de Egresos</t>
  </si>
  <si>
    <t xml:space="preserve">      d3)Saneamiento del Sistema Financiero</t>
  </si>
  <si>
    <t xml:space="preserve">      d2) Transferencias, Participaciones y Aportaciones entre Diferentes Niveles y Ordenes de gobierno</t>
  </si>
  <si>
    <t xml:space="preserve">      d1) Transacciones de la Deuda Pública / Costo Financiero de la Deuda</t>
  </si>
  <si>
    <t xml:space="preserve">   D. OTRAS NO CLASIFICADAS EN FUNCIONES ANTERIORES</t>
  </si>
  <si>
    <t xml:space="preserve">      c9) Otras Industrias y Otros Asuntos Económicos</t>
  </si>
  <si>
    <t xml:space="preserve">      c8) Ciencia, Tecnología e Innovación</t>
  </si>
  <si>
    <t xml:space="preserve">      c7)Turismo</t>
  </si>
  <si>
    <t xml:space="preserve">      c6) Comunicaciones</t>
  </si>
  <si>
    <t xml:space="preserve">      c5) Transporte</t>
  </si>
  <si>
    <t xml:space="preserve">      c4) Minería, Manufacturas y construcción</t>
  </si>
  <si>
    <t xml:space="preserve">      c3) Combustibles y energía</t>
  </si>
  <si>
    <t xml:space="preserve">      c2) Agropecuaria, Silvicultura, Pesca y Caza</t>
  </si>
  <si>
    <t xml:space="preserve">      c1) Asuntos Económicos, Comerciales y Laborales en General</t>
  </si>
  <si>
    <t xml:space="preserve">   C. DESARROLLO ECONOMICO</t>
  </si>
  <si>
    <t xml:space="preserve">      b7) Otros Asuntos Sociales</t>
  </si>
  <si>
    <t xml:space="preserve">      b6) Protección Social</t>
  </si>
  <si>
    <t xml:space="preserve">      b5) Educación</t>
  </si>
  <si>
    <t xml:space="preserve">      b4) Recreación, Cultura y Otras Mnifestaciones Sociales</t>
  </si>
  <si>
    <t xml:space="preserve">      b3) Salud</t>
  </si>
  <si>
    <t xml:space="preserve">      b2) Vivienda y Servicios a la Comunidad</t>
  </si>
  <si>
    <t xml:space="preserve">      b1) Protección Ambiental</t>
  </si>
  <si>
    <t xml:space="preserve">   B. DESARROLLO SOCIAL</t>
  </si>
  <si>
    <t xml:space="preserve">      a8) Otros Servicios Generales</t>
  </si>
  <si>
    <t xml:space="preserve">      a7) Asuntos de Orden Público y de Seguridad Interior</t>
  </si>
  <si>
    <t xml:space="preserve">      a6) Seguridad Nacional</t>
  </si>
  <si>
    <t xml:space="preserve">      a5) Asuntos Financieros y Hacendarios</t>
  </si>
  <si>
    <t xml:space="preserve">      a4) relaciones Exteriores</t>
  </si>
  <si>
    <t xml:space="preserve">      a3) Coordinación de la Pólitica de Gobierno</t>
  </si>
  <si>
    <t xml:space="preserve">      a2) Justicia</t>
  </si>
  <si>
    <t xml:space="preserve">   A. GOBIERNO</t>
  </si>
  <si>
    <t xml:space="preserve"> II. Gasto Etiquetado</t>
  </si>
  <si>
    <t xml:space="preserve">      d4) Adeudos de Ejercicios Fiscales Anteriores</t>
  </si>
  <si>
    <t xml:space="preserve">      d3) Saneamiento del Sistema Financiero</t>
  </si>
  <si>
    <t xml:space="preserve">      d2) Transferencias, Participaciones y Aportaciones entre Diferentes  Niveles y Ordenes de Gobierno</t>
  </si>
  <si>
    <t xml:space="preserve">      D1) Transacciones de la Deuda Pública / Costo Financiero de la Deuda</t>
  </si>
  <si>
    <t xml:space="preserve">      c7) Turismo</t>
  </si>
  <si>
    <t xml:space="preserve">      c4) Minería, Manufacturas y Construcción</t>
  </si>
  <si>
    <t xml:space="preserve">      c3) Combustibles y Energía</t>
  </si>
  <si>
    <t xml:space="preserve">      a1) Legislación</t>
  </si>
  <si>
    <t xml:space="preserve"> I. Gasto No Etiquetado</t>
  </si>
  <si>
    <t/>
  </si>
  <si>
    <t xml:space="preserve">   6 = (3-4)</t>
  </si>
  <si>
    <t xml:space="preserve">        5</t>
  </si>
  <si>
    <t xml:space="preserve">      4</t>
  </si>
  <si>
    <t xml:space="preserve">    3 = (1+2)</t>
  </si>
  <si>
    <t xml:space="preserve">       2</t>
  </si>
  <si>
    <t xml:space="preserve">        1</t>
  </si>
  <si>
    <t>Concepto</t>
  </si>
  <si>
    <t xml:space="preserve"> Reducciones</t>
  </si>
  <si>
    <t xml:space="preserve">   Subejercicio</t>
  </si>
  <si>
    <t xml:space="preserve">      Pagado</t>
  </si>
  <si>
    <t xml:space="preserve">   Devengado</t>
  </si>
  <si>
    <t xml:space="preserve">    Modificado</t>
  </si>
  <si>
    <t xml:space="preserve">  Ampliaciones/</t>
  </si>
  <si>
    <t xml:space="preserve">     Aprobado</t>
  </si>
  <si>
    <t xml:space="preserve"> Estado Analítico del Ejercicio del Presupuesto de Egresos </t>
  </si>
  <si>
    <t>MUNICIPIO DE DURANGO</t>
  </si>
  <si>
    <t xml:space="preserve">        a7) Asuntos de Orden Público y de Seguridad Interior</t>
  </si>
  <si>
    <t xml:space="preserve">        b4) Recreación, Cultura y Otras Manifestaciones Sociales</t>
  </si>
  <si>
    <t xml:space="preserve">      c1) Asuntos  Económicos,  Comerciales  y  Laborales  en   General</t>
  </si>
  <si>
    <t xml:space="preserve">      a4) Relaciones Exteriores</t>
  </si>
  <si>
    <t>Clasificación Funcional (Finalidad y Función)</t>
  </si>
  <si>
    <t>Del 01 de Enero al 30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</si>
</sst>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Arial"/>
      <family val="2"/>
    </font>
    <font>
      <sz val="8.5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wrapText="1"/>
    </xf>
    <xf numFmtId="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49" fontId="0" fillId="0" borderId="3" xfId="0" applyNumberFormat="1" applyBorder="1" applyAlignment="1">
      <alignment horizontal="right"/>
    </xf>
    <xf numFmtId="0" fontId="0" fillId="0" borderId="3" xfId="0" applyBorder="1"/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2" borderId="0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49" fontId="2" fillId="2" borderId="3" xfId="0" applyNumberFormat="1" applyFont="1" applyFill="1" applyBorder="1" applyAlignment="1"/>
    <xf numFmtId="49" fontId="2" fillId="2" borderId="3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wrapText="1"/>
    </xf>
    <xf numFmtId="4" fontId="0" fillId="0" borderId="2" xfId="0" applyNumberFormat="1" applyFill="1" applyBorder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 applyFill="1"/>
    <xf numFmtId="49" fontId="2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0</xdr:col>
      <xdr:colOff>895350</xdr:colOff>
      <xdr:row>3</xdr:row>
      <xdr:rowOff>66675</xdr:rowOff>
    </xdr:to>
    <xdr:pic>
      <xdr:nvPicPr>
        <xdr:cNvPr id="1041" name="3 Imagen">
          <a:extLst>
            <a:ext uri="{FF2B5EF4-FFF2-40B4-BE49-F238E27FC236}">
              <a16:creationId xmlns:a16="http://schemas.microsoft.com/office/drawing/2014/main" id="{F1BF2771-62C1-40F3-B24E-58B792D5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762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0</xdr:row>
      <xdr:rowOff>9525</xdr:rowOff>
    </xdr:from>
    <xdr:to>
      <xdr:col>6</xdr:col>
      <xdr:colOff>876300</xdr:colOff>
      <xdr:row>3</xdr:row>
      <xdr:rowOff>123825</xdr:rowOff>
    </xdr:to>
    <xdr:pic>
      <xdr:nvPicPr>
        <xdr:cNvPr id="1042" name="3 Imagen">
          <a:extLst>
            <a:ext uri="{FF2B5EF4-FFF2-40B4-BE49-F238E27FC236}">
              <a16:creationId xmlns:a16="http://schemas.microsoft.com/office/drawing/2014/main" id="{88AAC5B4-F3AF-4CBB-9C6B-B848FF6AE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9525"/>
          <a:ext cx="7334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8"/>
  <sheetViews>
    <sheetView tabSelected="1" topLeftCell="A73" workbookViewId="0">
      <selection activeCell="D99" sqref="D99"/>
    </sheetView>
  </sheetViews>
  <sheetFormatPr baseColWidth="10" defaultColWidth="9.140625" defaultRowHeight="12.75" x14ac:dyDescent="0.2"/>
  <cols>
    <col min="1" max="1" width="46" customWidth="1"/>
    <col min="2" max="2" width="15.28515625" bestFit="1" customWidth="1"/>
    <col min="3" max="3" width="15.28515625" customWidth="1"/>
    <col min="4" max="4" width="15.42578125" customWidth="1"/>
    <col min="5" max="7" width="15.28515625" customWidth="1"/>
    <col min="8" max="31" width="20.7109375" customWidth="1"/>
  </cols>
  <sheetData>
    <row r="1" spans="1:31" ht="15" x14ac:dyDescent="0.25">
      <c r="A1" s="31" t="s">
        <v>57</v>
      </c>
      <c r="B1" s="32"/>
      <c r="C1" s="32"/>
      <c r="D1" s="32"/>
      <c r="E1" s="32"/>
      <c r="F1" s="32"/>
      <c r="G1" s="33"/>
    </row>
    <row r="2" spans="1:31" ht="14.25" customHeight="1" x14ac:dyDescent="0.25">
      <c r="A2" s="20" t="s">
        <v>56</v>
      </c>
      <c r="B2" s="20"/>
      <c r="C2" s="20"/>
      <c r="D2" s="20"/>
      <c r="E2" s="20"/>
      <c r="F2" s="20"/>
      <c r="G2" s="21"/>
    </row>
    <row r="3" spans="1:31" ht="14.25" customHeight="1" x14ac:dyDescent="0.25">
      <c r="A3" s="34" t="s">
        <v>62</v>
      </c>
      <c r="B3" s="35"/>
      <c r="C3" s="35"/>
      <c r="D3" s="35"/>
      <c r="E3" s="35"/>
      <c r="F3" s="35"/>
      <c r="G3" s="36"/>
    </row>
    <row r="4" spans="1:31" ht="14.25" customHeight="1" thickBot="1" x14ac:dyDescent="0.3">
      <c r="A4" s="37" t="s">
        <v>63</v>
      </c>
      <c r="B4" s="38"/>
      <c r="C4" s="38"/>
      <c r="D4" s="38"/>
      <c r="E4" s="38"/>
      <c r="F4" s="38"/>
      <c r="G4" s="39"/>
    </row>
    <row r="5" spans="1:31" x14ac:dyDescent="0.2">
      <c r="A5" s="17"/>
      <c r="B5" s="22" t="s">
        <v>55</v>
      </c>
      <c r="C5" s="17" t="s">
        <v>54</v>
      </c>
      <c r="D5" s="23" t="s">
        <v>53</v>
      </c>
      <c r="E5" s="23" t="s">
        <v>52</v>
      </c>
      <c r="F5" s="23" t="s">
        <v>51</v>
      </c>
      <c r="G5" s="23" t="s">
        <v>50</v>
      </c>
    </row>
    <row r="6" spans="1:31" x14ac:dyDescent="0.2">
      <c r="A6" s="16"/>
      <c r="B6" s="24" t="s">
        <v>41</v>
      </c>
      <c r="C6" s="16" t="s">
        <v>49</v>
      </c>
      <c r="D6" s="24" t="s">
        <v>41</v>
      </c>
      <c r="E6" s="24" t="s">
        <v>41</v>
      </c>
      <c r="F6" s="24" t="s">
        <v>41</v>
      </c>
      <c r="G6" s="24" t="s">
        <v>41</v>
      </c>
    </row>
    <row r="7" spans="1:31" x14ac:dyDescent="0.2">
      <c r="A7" s="16" t="s">
        <v>48</v>
      </c>
      <c r="B7" s="24" t="s">
        <v>47</v>
      </c>
      <c r="C7" s="24" t="s">
        <v>46</v>
      </c>
      <c r="D7" s="24" t="s">
        <v>45</v>
      </c>
      <c r="E7" s="30" t="s">
        <v>44</v>
      </c>
      <c r="F7" s="24" t="s">
        <v>43</v>
      </c>
      <c r="G7" s="24" t="s">
        <v>42</v>
      </c>
    </row>
    <row r="8" spans="1:31" ht="13.5" thickBot="1" x14ac:dyDescent="0.25">
      <c r="A8" s="15"/>
      <c r="B8" s="25" t="s">
        <v>41</v>
      </c>
      <c r="C8" s="25" t="s">
        <v>41</v>
      </c>
      <c r="D8" s="25" t="s">
        <v>41</v>
      </c>
      <c r="E8" s="25" t="s">
        <v>41</v>
      </c>
      <c r="F8" s="25" t="s">
        <v>41</v>
      </c>
      <c r="G8" s="25" t="s">
        <v>41</v>
      </c>
    </row>
    <row r="9" spans="1:31" x14ac:dyDescent="0.2">
      <c r="A9" s="14"/>
      <c r="B9" s="13"/>
      <c r="C9" s="13"/>
      <c r="D9" s="13"/>
      <c r="E9" s="13"/>
      <c r="F9" s="13"/>
      <c r="G9" s="1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3" customFormat="1" x14ac:dyDescent="0.2">
      <c r="A10" s="10" t="s">
        <v>40</v>
      </c>
      <c r="B10" s="9">
        <f t="shared" ref="B10:G10" si="0">B12+B23+B33+B45</f>
        <v>1793828242.0899999</v>
      </c>
      <c r="C10" s="9">
        <f t="shared" si="0"/>
        <v>0</v>
      </c>
      <c r="D10" s="9">
        <f t="shared" si="0"/>
        <v>1793828242.0899999</v>
      </c>
      <c r="E10" s="9">
        <f t="shared" si="0"/>
        <v>424050252.48699999</v>
      </c>
      <c r="F10" s="9">
        <f t="shared" si="0"/>
        <v>381190478.25</v>
      </c>
      <c r="G10" s="9">
        <f t="shared" si="0"/>
        <v>1369777989.6029999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x14ac:dyDescent="0.2">
      <c r="A11" s="8"/>
      <c r="B11" s="7"/>
      <c r="C11" s="7"/>
      <c r="D11" s="7"/>
      <c r="E11" s="7"/>
      <c r="F11" s="7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3" customFormat="1" x14ac:dyDescent="0.2">
      <c r="A12" s="10" t="s">
        <v>30</v>
      </c>
      <c r="B12" s="9">
        <f>SUM(B14:B21)</f>
        <v>910531284.92000008</v>
      </c>
      <c r="C12" s="9">
        <f>SUM(C14:C21)</f>
        <v>0</v>
      </c>
      <c r="D12" s="9">
        <f>SUM(D14:D21)</f>
        <v>910531284.92000008</v>
      </c>
      <c r="E12" s="9">
        <f>SUM(E14:E21)</f>
        <v>227189324.25000003</v>
      </c>
      <c r="F12" s="9">
        <f>SUM(F14:F21)</f>
        <v>216822618.43000001</v>
      </c>
      <c r="G12" s="9">
        <f>D12-E12</f>
        <v>683341960.67000008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x14ac:dyDescent="0.2">
      <c r="A13" s="8"/>
      <c r="B13" s="7"/>
      <c r="C13" s="7"/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">
      <c r="A14" s="8" t="s">
        <v>39</v>
      </c>
      <c r="B14" s="7">
        <v>13694553.24</v>
      </c>
      <c r="C14" s="7">
        <v>0</v>
      </c>
      <c r="D14" s="7">
        <f>B14+C14</f>
        <v>13694553.24</v>
      </c>
      <c r="E14" s="7">
        <v>2284401.62</v>
      </c>
      <c r="F14" s="7">
        <v>2066085.96</v>
      </c>
      <c r="G14" s="7">
        <f>D14-E14</f>
        <v>11410151.620000001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">
      <c r="A15" s="8" t="s">
        <v>29</v>
      </c>
      <c r="B15" s="7">
        <v>13875580.880000001</v>
      </c>
      <c r="C15" s="7">
        <v>0</v>
      </c>
      <c r="D15" s="7">
        <f t="shared" ref="D15:D21" si="1">B15+C15</f>
        <v>13875580.880000001</v>
      </c>
      <c r="E15" s="7">
        <v>3529651.56</v>
      </c>
      <c r="F15" s="7">
        <v>3411735.31</v>
      </c>
      <c r="G15" s="7">
        <f t="shared" ref="G15:G21" si="2">D15-E15</f>
        <v>10345929.32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">
      <c r="A16" s="8" t="s">
        <v>28</v>
      </c>
      <c r="B16" s="7">
        <v>171690730.18000001</v>
      </c>
      <c r="C16" s="7">
        <v>0</v>
      </c>
      <c r="D16" s="7">
        <f t="shared" si="1"/>
        <v>171690730.18000001</v>
      </c>
      <c r="E16" s="7">
        <v>33931635.310000002</v>
      </c>
      <c r="F16" s="7">
        <v>31668023.039999999</v>
      </c>
      <c r="G16" s="7">
        <f t="shared" si="2"/>
        <v>137759094.87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29" customFormat="1" x14ac:dyDescent="0.2">
      <c r="A17" s="26" t="s">
        <v>61</v>
      </c>
      <c r="B17" s="27">
        <v>0</v>
      </c>
      <c r="C17" s="27"/>
      <c r="D17" s="27">
        <f t="shared" si="1"/>
        <v>0</v>
      </c>
      <c r="E17" s="27">
        <v>0</v>
      </c>
      <c r="F17" s="27">
        <v>0</v>
      </c>
      <c r="G17" s="27">
        <f t="shared" si="2"/>
        <v>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9" customFormat="1" x14ac:dyDescent="0.2">
      <c r="A18" s="26" t="s">
        <v>26</v>
      </c>
      <c r="B18" s="27">
        <v>539051582.95000005</v>
      </c>
      <c r="C18" s="27">
        <v>0</v>
      </c>
      <c r="D18" s="27">
        <f t="shared" si="1"/>
        <v>539051582.95000005</v>
      </c>
      <c r="E18" s="27">
        <f>142894778.11-154982.69</f>
        <v>142739795.42000002</v>
      </c>
      <c r="F18" s="27">
        <f>142041480-3973981.01</f>
        <v>138067498.99000001</v>
      </c>
      <c r="G18" s="27">
        <f t="shared" si="2"/>
        <v>396311787.53000003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9" customFormat="1" x14ac:dyDescent="0.2">
      <c r="A19" s="26" t="s">
        <v>25</v>
      </c>
      <c r="B19" s="27">
        <v>0</v>
      </c>
      <c r="C19" s="27">
        <v>0</v>
      </c>
      <c r="D19" s="27">
        <f t="shared" si="1"/>
        <v>0</v>
      </c>
      <c r="E19" s="27">
        <v>0</v>
      </c>
      <c r="F19" s="27">
        <v>0</v>
      </c>
      <c r="G19" s="27">
        <f t="shared" si="2"/>
        <v>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ht="24" x14ac:dyDescent="0.2">
      <c r="A20" s="18" t="s">
        <v>58</v>
      </c>
      <c r="B20" s="7">
        <v>132597054.93000001</v>
      </c>
      <c r="C20" s="7">
        <v>0</v>
      </c>
      <c r="D20" s="7">
        <f t="shared" si="1"/>
        <v>132597054.93000001</v>
      </c>
      <c r="E20" s="7">
        <v>39731195.439999998</v>
      </c>
      <c r="F20" s="7">
        <v>37425328.380000003</v>
      </c>
      <c r="G20" s="7">
        <f t="shared" si="2"/>
        <v>92865859.49000001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">
      <c r="A21" s="8" t="s">
        <v>23</v>
      </c>
      <c r="B21" s="7">
        <v>39621782.740000002</v>
      </c>
      <c r="C21" s="7">
        <v>0</v>
      </c>
      <c r="D21" s="7">
        <f t="shared" si="1"/>
        <v>39621782.740000002</v>
      </c>
      <c r="E21" s="7">
        <v>4972644.9000000004</v>
      </c>
      <c r="F21" s="7">
        <v>4183946.75</v>
      </c>
      <c r="G21" s="7">
        <f t="shared" si="2"/>
        <v>34649137.840000004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">
      <c r="A22" s="8"/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3" customFormat="1" x14ac:dyDescent="0.2">
      <c r="A23" s="10" t="s">
        <v>22</v>
      </c>
      <c r="B23" s="9">
        <f t="shared" ref="B23:G23" si="3">SUM(B25:B31)</f>
        <v>702824818.37</v>
      </c>
      <c r="C23" s="9">
        <f t="shared" si="3"/>
        <v>0</v>
      </c>
      <c r="D23" s="9">
        <f t="shared" si="3"/>
        <v>702824818.37</v>
      </c>
      <c r="E23" s="9">
        <f t="shared" si="3"/>
        <v>135332683.15699998</v>
      </c>
      <c r="F23" s="9">
        <f t="shared" si="3"/>
        <v>104787444.27</v>
      </c>
      <c r="G23" s="9">
        <f t="shared" si="3"/>
        <v>567492135.21299994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x14ac:dyDescent="0.2">
      <c r="A24" s="8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">
      <c r="A25" s="8" t="s">
        <v>21</v>
      </c>
      <c r="B25" s="7">
        <v>92401730.909999996</v>
      </c>
      <c r="C25" s="7">
        <v>0</v>
      </c>
      <c r="D25" s="7">
        <f t="shared" ref="D25:D31" si="4">B25+C25</f>
        <v>92401730.909999996</v>
      </c>
      <c r="E25" s="7">
        <v>10185407.202</v>
      </c>
      <c r="F25" s="7">
        <v>7484603.0999999996</v>
      </c>
      <c r="G25" s="7">
        <f t="shared" ref="G25:G31" si="5">D25-E25</f>
        <v>82216323.708000004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">
      <c r="A26" s="8" t="s">
        <v>20</v>
      </c>
      <c r="B26" s="7">
        <v>414738732.11000001</v>
      </c>
      <c r="C26" s="7">
        <v>0</v>
      </c>
      <c r="D26" s="7">
        <f t="shared" si="4"/>
        <v>414738732.11000001</v>
      </c>
      <c r="E26" s="7">
        <v>88871837.050999999</v>
      </c>
      <c r="F26" s="7">
        <v>62491081.560000002</v>
      </c>
      <c r="G26" s="7">
        <f t="shared" si="5"/>
        <v>325866895.05900002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">
      <c r="A27" s="8" t="s">
        <v>19</v>
      </c>
      <c r="B27" s="7">
        <v>85104966.140000001</v>
      </c>
      <c r="C27" s="7">
        <v>0</v>
      </c>
      <c r="D27" s="7">
        <f t="shared" si="4"/>
        <v>85104966.140000001</v>
      </c>
      <c r="E27" s="7">
        <v>17009995.901999999</v>
      </c>
      <c r="F27" s="7">
        <v>16191158.630000001</v>
      </c>
      <c r="G27" s="7">
        <f t="shared" si="5"/>
        <v>68094970.238000005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">
      <c r="A28" s="19" t="s">
        <v>59</v>
      </c>
      <c r="B28" s="7">
        <v>78658147.150000006</v>
      </c>
      <c r="C28" s="7">
        <v>0</v>
      </c>
      <c r="D28" s="7">
        <f t="shared" si="4"/>
        <v>78658147.150000006</v>
      </c>
      <c r="E28" s="7">
        <v>12403893.423</v>
      </c>
      <c r="F28" s="7">
        <v>11167436.26</v>
      </c>
      <c r="G28" s="7">
        <f t="shared" si="5"/>
        <v>66254253.727000006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">
      <c r="A29" s="8" t="s">
        <v>17</v>
      </c>
      <c r="B29" s="7">
        <v>22425989.460000001</v>
      </c>
      <c r="C29" s="7">
        <v>0</v>
      </c>
      <c r="D29" s="7">
        <f t="shared" si="4"/>
        <v>22425989.460000001</v>
      </c>
      <c r="E29" s="7">
        <v>3526081.1430000002</v>
      </c>
      <c r="F29" s="7">
        <v>3388462.58</v>
      </c>
      <c r="G29" s="7">
        <f t="shared" si="5"/>
        <v>18899908.317000002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">
      <c r="A30" s="8" t="s">
        <v>16</v>
      </c>
      <c r="B30" s="7">
        <v>223886.25</v>
      </c>
      <c r="C30" s="7">
        <v>0</v>
      </c>
      <c r="D30" s="7">
        <f t="shared" si="4"/>
        <v>223886.25</v>
      </c>
      <c r="E30" s="7">
        <v>832794.71299999999</v>
      </c>
      <c r="F30" s="7">
        <v>747517.59</v>
      </c>
      <c r="G30" s="7">
        <f t="shared" si="5"/>
        <v>-608908.46299999999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">
      <c r="A31" s="8" t="s">
        <v>15</v>
      </c>
      <c r="B31" s="7">
        <v>9271366.3499999996</v>
      </c>
      <c r="C31" s="7">
        <v>0</v>
      </c>
      <c r="D31" s="7">
        <f t="shared" si="4"/>
        <v>9271366.3499999996</v>
      </c>
      <c r="E31" s="7">
        <v>2502673.7230000002</v>
      </c>
      <c r="F31" s="7">
        <v>3317184.55</v>
      </c>
      <c r="G31" s="7">
        <f t="shared" si="5"/>
        <v>6768692.6269999994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">
      <c r="A32" s="8"/>
      <c r="B32" s="7"/>
      <c r="C32" s="7"/>
      <c r="D32" s="7"/>
      <c r="E32" s="7"/>
      <c r="F32" s="7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3" customFormat="1" x14ac:dyDescent="0.2">
      <c r="A33" s="10" t="s">
        <v>14</v>
      </c>
      <c r="B33" s="9">
        <f t="shared" ref="B33:G33" si="6">SUM(B35:B43)</f>
        <v>64508251.739999995</v>
      </c>
      <c r="C33" s="9">
        <f t="shared" si="6"/>
        <v>0</v>
      </c>
      <c r="D33" s="9">
        <f>SUM(D35:D43)</f>
        <v>64508251.739999995</v>
      </c>
      <c r="E33" s="9">
        <f t="shared" si="6"/>
        <v>10669014.75</v>
      </c>
      <c r="F33" s="9">
        <f t="shared" si="6"/>
        <v>8721185.2200000007</v>
      </c>
      <c r="G33" s="9">
        <f t="shared" si="6"/>
        <v>53839236.989999995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x14ac:dyDescent="0.2">
      <c r="A34" s="8"/>
      <c r="B34" s="7"/>
      <c r="C34" s="7"/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2.5" x14ac:dyDescent="0.2">
      <c r="A35" s="19" t="s">
        <v>60</v>
      </c>
      <c r="B35" s="7">
        <v>10110020.189999999</v>
      </c>
      <c r="C35" s="7">
        <v>0</v>
      </c>
      <c r="D35" s="7">
        <f t="shared" ref="D35:D43" si="7">B35+C35</f>
        <v>10110020.189999999</v>
      </c>
      <c r="E35" s="7">
        <v>1836673.14</v>
      </c>
      <c r="F35" s="7">
        <v>1764916.31</v>
      </c>
      <c r="G35" s="7">
        <f t="shared" ref="G35:G43" si="8">D35-E35</f>
        <v>8273347.0499999998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">
      <c r="A36" s="8" t="s">
        <v>12</v>
      </c>
      <c r="B36" s="7">
        <v>14522286.640000001</v>
      </c>
      <c r="C36" s="7">
        <v>0</v>
      </c>
      <c r="D36" s="7">
        <f t="shared" si="7"/>
        <v>14522286.640000001</v>
      </c>
      <c r="E36" s="7">
        <v>2444394.92</v>
      </c>
      <c r="F36" s="7">
        <v>1946900.53</v>
      </c>
      <c r="G36" s="7">
        <f t="shared" si="8"/>
        <v>12077891.720000001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">
      <c r="A37" s="8" t="s">
        <v>38</v>
      </c>
      <c r="B37" s="7">
        <v>0</v>
      </c>
      <c r="C37" s="7">
        <v>0</v>
      </c>
      <c r="D37" s="7">
        <f t="shared" si="7"/>
        <v>0</v>
      </c>
      <c r="E37" s="7">
        <v>0</v>
      </c>
      <c r="F37" s="7">
        <v>0</v>
      </c>
      <c r="G37" s="7">
        <f t="shared" si="8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">
      <c r="A38" s="8" t="s">
        <v>37</v>
      </c>
      <c r="B38" s="7">
        <v>0</v>
      </c>
      <c r="C38" s="7">
        <v>0</v>
      </c>
      <c r="D38" s="7">
        <f t="shared" si="7"/>
        <v>0</v>
      </c>
      <c r="E38" s="7">
        <v>0</v>
      </c>
      <c r="F38" s="7">
        <v>0</v>
      </c>
      <c r="G38" s="7">
        <f t="shared" si="8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">
      <c r="A39" s="8" t="s">
        <v>9</v>
      </c>
      <c r="B39" s="7">
        <v>0</v>
      </c>
      <c r="C39" s="7">
        <v>0</v>
      </c>
      <c r="D39" s="7">
        <f t="shared" si="7"/>
        <v>0</v>
      </c>
      <c r="E39" s="7">
        <v>0</v>
      </c>
      <c r="F39" s="7">
        <v>0</v>
      </c>
      <c r="G39" s="7">
        <f t="shared" si="8"/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">
      <c r="A40" s="8" t="s">
        <v>8</v>
      </c>
      <c r="B40" s="7">
        <v>29588004.5</v>
      </c>
      <c r="C40" s="7">
        <v>0</v>
      </c>
      <c r="D40" s="7">
        <f t="shared" si="7"/>
        <v>29588004.5</v>
      </c>
      <c r="E40" s="7">
        <v>4572178.2300000004</v>
      </c>
      <c r="F40" s="7">
        <v>3319835.37</v>
      </c>
      <c r="G40" s="7">
        <f t="shared" si="8"/>
        <v>25015826.27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3.5" thickBot="1" x14ac:dyDescent="0.25">
      <c r="A41" s="12" t="s">
        <v>36</v>
      </c>
      <c r="B41" s="11">
        <v>10287940.41</v>
      </c>
      <c r="C41" s="11">
        <v>0</v>
      </c>
      <c r="D41" s="11">
        <f t="shared" si="7"/>
        <v>10287940.41</v>
      </c>
      <c r="E41" s="11">
        <v>1815768.46</v>
      </c>
      <c r="F41" s="11">
        <v>1689533.01</v>
      </c>
      <c r="G41" s="11">
        <f t="shared" si="8"/>
        <v>8472171.9499999993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">
      <c r="A42" s="8" t="s">
        <v>6</v>
      </c>
      <c r="B42" s="7">
        <v>0</v>
      </c>
      <c r="C42" s="7">
        <v>0</v>
      </c>
      <c r="D42" s="7">
        <f t="shared" si="7"/>
        <v>0</v>
      </c>
      <c r="E42" s="7">
        <v>0</v>
      </c>
      <c r="F42" s="7">
        <v>0</v>
      </c>
      <c r="G42" s="7">
        <f t="shared" si="8"/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">
      <c r="A43" s="18" t="s">
        <v>5</v>
      </c>
      <c r="B43" s="7">
        <v>0</v>
      </c>
      <c r="C43" s="7">
        <v>0</v>
      </c>
      <c r="D43" s="7">
        <f t="shared" si="7"/>
        <v>0</v>
      </c>
      <c r="E43" s="7">
        <v>0</v>
      </c>
      <c r="F43" s="7">
        <v>0</v>
      </c>
      <c r="G43" s="7">
        <f t="shared" si="8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">
      <c r="A44" s="8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3" customFormat="1" ht="25.5" x14ac:dyDescent="0.2">
      <c r="A45" s="10" t="s">
        <v>4</v>
      </c>
      <c r="B45" s="9">
        <f t="shared" ref="B45:G45" si="9">SUM(B47:B50)</f>
        <v>115963887.06</v>
      </c>
      <c r="C45" s="9">
        <f t="shared" si="9"/>
        <v>0</v>
      </c>
      <c r="D45" s="9">
        <f t="shared" si="9"/>
        <v>115963887.06</v>
      </c>
      <c r="E45" s="9">
        <f t="shared" si="9"/>
        <v>50859230.329999998</v>
      </c>
      <c r="F45" s="9">
        <f t="shared" si="9"/>
        <v>50859230.329999998</v>
      </c>
      <c r="G45" s="9">
        <f t="shared" si="9"/>
        <v>65104656.730000004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x14ac:dyDescent="0.2">
      <c r="A46" s="8"/>
      <c r="B46" s="7"/>
      <c r="C46" s="7"/>
      <c r="D46" s="7"/>
      <c r="E46" s="7"/>
      <c r="F46" s="7"/>
      <c r="G46" s="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2.5" x14ac:dyDescent="0.2">
      <c r="A47" s="19" t="s">
        <v>35</v>
      </c>
      <c r="B47" s="7">
        <v>115963887.06</v>
      </c>
      <c r="C47" s="7">
        <v>0</v>
      </c>
      <c r="D47" s="7">
        <f>B47+C47</f>
        <v>115963887.06</v>
      </c>
      <c r="E47" s="7">
        <v>50859230.329999998</v>
      </c>
      <c r="F47" s="7">
        <v>50859230.329999998</v>
      </c>
      <c r="G47" s="7">
        <f>D47-E47</f>
        <v>65104656.730000004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2.5" x14ac:dyDescent="0.2">
      <c r="A48" s="19" t="s">
        <v>34</v>
      </c>
      <c r="B48" s="7">
        <v>0</v>
      </c>
      <c r="C48" s="7">
        <v>0</v>
      </c>
      <c r="D48" s="7">
        <f>B48+C48</f>
        <v>0</v>
      </c>
      <c r="E48" s="7">
        <v>0</v>
      </c>
      <c r="F48" s="7">
        <v>0</v>
      </c>
      <c r="G48" s="7">
        <f>D48-E48</f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">
      <c r="A49" s="8" t="s">
        <v>33</v>
      </c>
      <c r="B49" s="7">
        <v>0</v>
      </c>
      <c r="C49" s="7">
        <v>0</v>
      </c>
      <c r="D49" s="7">
        <f>B49+C49</f>
        <v>0</v>
      </c>
      <c r="E49" s="7">
        <v>0</v>
      </c>
      <c r="F49" s="7">
        <v>0</v>
      </c>
      <c r="G49" s="7">
        <f>D49-E49</f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">
      <c r="A50" s="8" t="s">
        <v>32</v>
      </c>
      <c r="B50" s="7">
        <v>0</v>
      </c>
      <c r="C50" s="7">
        <v>0</v>
      </c>
      <c r="D50" s="7">
        <f>B50+C50</f>
        <v>0</v>
      </c>
      <c r="E50" s="7">
        <v>0</v>
      </c>
      <c r="F50" s="7">
        <v>0</v>
      </c>
      <c r="G50" s="7">
        <f>D50-E50</f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">
      <c r="A51" s="8"/>
      <c r="B51" s="7"/>
      <c r="C51" s="7"/>
      <c r="D51" s="7"/>
      <c r="E51" s="7"/>
      <c r="F51" s="7"/>
      <c r="G51" s="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s="3" customFormat="1" x14ac:dyDescent="0.2">
      <c r="A52" s="10" t="s">
        <v>31</v>
      </c>
      <c r="B52" s="9">
        <f t="shared" ref="B52:G52" si="10">B55+B66+B76+B88</f>
        <v>580014850.4000001</v>
      </c>
      <c r="C52" s="9">
        <f t="shared" si="10"/>
        <v>0</v>
      </c>
      <c r="D52" s="9">
        <f t="shared" si="10"/>
        <v>580014850.4000001</v>
      </c>
      <c r="E52" s="9">
        <f t="shared" si="10"/>
        <v>90236612</v>
      </c>
      <c r="F52" s="9">
        <f t="shared" si="10"/>
        <v>87289509.859999999</v>
      </c>
      <c r="G52" s="9">
        <f t="shared" si="10"/>
        <v>489778238.40000004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x14ac:dyDescent="0.2">
      <c r="A53" s="8"/>
      <c r="B53" s="7"/>
      <c r="C53" s="7"/>
      <c r="D53" s="7"/>
      <c r="E53" s="7"/>
      <c r="F53" s="7"/>
      <c r="G53" s="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">
      <c r="A54" s="8"/>
      <c r="B54" s="7"/>
      <c r="C54" s="7"/>
      <c r="D54" s="7"/>
      <c r="E54" s="7"/>
      <c r="F54" s="7"/>
      <c r="G54" s="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s="3" customFormat="1" x14ac:dyDescent="0.2">
      <c r="A55" s="10" t="s">
        <v>30</v>
      </c>
      <c r="B55" s="9">
        <f t="shared" ref="B55:G55" si="11">SUM(B57:B64)</f>
        <v>328432250.10000002</v>
      </c>
      <c r="C55" s="9">
        <f t="shared" si="11"/>
        <v>0</v>
      </c>
      <c r="D55" s="9">
        <f t="shared" si="11"/>
        <v>328432250.10000002</v>
      </c>
      <c r="E55" s="9">
        <f t="shared" si="11"/>
        <v>57401596.829999998</v>
      </c>
      <c r="F55" s="9">
        <f t="shared" si="11"/>
        <v>57401585.170000002</v>
      </c>
      <c r="G55" s="9">
        <f t="shared" si="11"/>
        <v>271030653.27000004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x14ac:dyDescent="0.2">
      <c r="A56" s="8"/>
      <c r="B56" s="7"/>
      <c r="C56" s="7"/>
      <c r="D56" s="7"/>
      <c r="E56" s="7"/>
      <c r="F56" s="7"/>
      <c r="G56" s="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">
      <c r="A57" s="8" t="s">
        <v>39</v>
      </c>
      <c r="B57" s="7">
        <v>118000</v>
      </c>
      <c r="C57" s="7">
        <v>0</v>
      </c>
      <c r="D57" s="7">
        <f t="shared" ref="D57:D63" si="12">B57+C57</f>
        <v>118000</v>
      </c>
      <c r="E57" s="7">
        <v>0</v>
      </c>
      <c r="F57" s="7">
        <v>0</v>
      </c>
      <c r="G57" s="7">
        <f t="shared" ref="G57:G63" si="13">D57-E57</f>
        <v>118000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2">
      <c r="A58" s="8" t="s">
        <v>29</v>
      </c>
      <c r="B58" s="7">
        <v>0</v>
      </c>
      <c r="C58" s="7">
        <v>0</v>
      </c>
      <c r="D58" s="7">
        <f t="shared" si="12"/>
        <v>0</v>
      </c>
      <c r="E58" s="7">
        <v>0</v>
      </c>
      <c r="F58" s="7">
        <v>0</v>
      </c>
      <c r="G58" s="7">
        <f t="shared" si="13"/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2">
      <c r="A59" s="8" t="s">
        <v>28</v>
      </c>
      <c r="B59" s="7">
        <v>0</v>
      </c>
      <c r="C59" s="7">
        <v>0</v>
      </c>
      <c r="D59" s="7">
        <f t="shared" si="12"/>
        <v>0</v>
      </c>
      <c r="E59" s="7">
        <v>0</v>
      </c>
      <c r="F59" s="7">
        <v>0</v>
      </c>
      <c r="G59" s="7">
        <f t="shared" si="13"/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x14ac:dyDescent="0.2">
      <c r="A60" s="8" t="s">
        <v>27</v>
      </c>
      <c r="B60" s="7">
        <v>0</v>
      </c>
      <c r="C60" s="7">
        <v>0</v>
      </c>
      <c r="D60" s="7">
        <f t="shared" si="12"/>
        <v>0</v>
      </c>
      <c r="E60" s="7">
        <v>0</v>
      </c>
      <c r="F60" s="7">
        <v>0</v>
      </c>
      <c r="G60" s="7">
        <f t="shared" si="13"/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2">
      <c r="A61" s="8" t="s">
        <v>26</v>
      </c>
      <c r="B61" s="7">
        <v>1437204</v>
      </c>
      <c r="C61" s="7">
        <v>0</v>
      </c>
      <c r="D61" s="7">
        <f t="shared" si="12"/>
        <v>1437204</v>
      </c>
      <c r="E61" s="7">
        <v>145</v>
      </c>
      <c r="F61" s="7">
        <v>133.34</v>
      </c>
      <c r="G61" s="7">
        <f t="shared" si="13"/>
        <v>1437059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2">
      <c r="A62" s="8" t="s">
        <v>25</v>
      </c>
      <c r="B62" s="7">
        <v>0</v>
      </c>
      <c r="C62" s="7">
        <v>0</v>
      </c>
      <c r="D62" s="7">
        <f t="shared" si="12"/>
        <v>0</v>
      </c>
      <c r="E62" s="7">
        <v>0</v>
      </c>
      <c r="F62" s="7">
        <v>0</v>
      </c>
      <c r="G62" s="7">
        <f t="shared" si="13"/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x14ac:dyDescent="0.2">
      <c r="A63" s="18" t="s">
        <v>24</v>
      </c>
      <c r="B63" s="7">
        <v>326877046.10000002</v>
      </c>
      <c r="C63" s="7">
        <v>0</v>
      </c>
      <c r="D63" s="7">
        <f t="shared" si="12"/>
        <v>326877046.10000002</v>
      </c>
      <c r="E63" s="7">
        <v>57401451.829999998</v>
      </c>
      <c r="F63" s="7">
        <v>57401451.829999998</v>
      </c>
      <c r="G63" s="7">
        <f t="shared" si="13"/>
        <v>269475594.27000004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x14ac:dyDescent="0.2">
      <c r="A64" s="8" t="s">
        <v>23</v>
      </c>
      <c r="B64" s="7">
        <v>0</v>
      </c>
      <c r="C64" s="7">
        <v>0</v>
      </c>
      <c r="D64" s="7">
        <f>B64+C64</f>
        <v>0</v>
      </c>
      <c r="E64" s="7">
        <v>0</v>
      </c>
      <c r="F64" s="7">
        <v>0</v>
      </c>
      <c r="G64" s="7">
        <f>D64-E64</f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2">
      <c r="A65" s="8"/>
      <c r="B65" s="7"/>
      <c r="C65" s="7"/>
      <c r="D65" s="7"/>
      <c r="E65" s="7"/>
      <c r="F65" s="7"/>
      <c r="G65" s="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s="3" customFormat="1" x14ac:dyDescent="0.2">
      <c r="A66" s="10" t="s">
        <v>22</v>
      </c>
      <c r="B66" s="9">
        <f t="shared" ref="B66:G66" si="14">SUM(B68:B74)</f>
        <v>251582600.30000001</v>
      </c>
      <c r="C66" s="9">
        <f t="shared" si="14"/>
        <v>0</v>
      </c>
      <c r="D66" s="9">
        <f t="shared" si="14"/>
        <v>251582600.30000001</v>
      </c>
      <c r="E66" s="9">
        <f t="shared" si="14"/>
        <v>32835015.169999998</v>
      </c>
      <c r="F66" s="9">
        <f t="shared" si="14"/>
        <v>29887924.689999998</v>
      </c>
      <c r="G66" s="9">
        <f t="shared" si="14"/>
        <v>218747585.13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x14ac:dyDescent="0.2">
      <c r="A67" s="8"/>
      <c r="B67" s="7"/>
      <c r="C67" s="7"/>
      <c r="D67" s="7"/>
      <c r="E67" s="7"/>
      <c r="F67" s="7"/>
      <c r="G67" s="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2">
      <c r="A68" s="8" t="s">
        <v>21</v>
      </c>
      <c r="B68" s="7">
        <v>136569334.71000001</v>
      </c>
      <c r="C68" s="7">
        <v>0</v>
      </c>
      <c r="D68" s="7">
        <f t="shared" ref="D68:D74" si="15">B68+C68</f>
        <v>136569334.71000001</v>
      </c>
      <c r="E68" s="7">
        <v>29191611.489999998</v>
      </c>
      <c r="F68" s="7">
        <v>29191611.489999998</v>
      </c>
      <c r="G68" s="7">
        <f t="shared" ref="G68:G74" si="16">D68-E68</f>
        <v>107377723.22000001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2">
      <c r="A69" s="8" t="s">
        <v>20</v>
      </c>
      <c r="B69" s="7">
        <v>115013265.59</v>
      </c>
      <c r="C69" s="7">
        <v>0</v>
      </c>
      <c r="D69" s="7">
        <f t="shared" si="15"/>
        <v>115013265.59</v>
      </c>
      <c r="E69" s="7">
        <v>3643403.68</v>
      </c>
      <c r="F69" s="7">
        <v>696313.2</v>
      </c>
      <c r="G69" s="7">
        <f>D69-E69</f>
        <v>111369861.91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2">
      <c r="A70" s="8" t="s">
        <v>19</v>
      </c>
      <c r="B70" s="7">
        <v>0</v>
      </c>
      <c r="C70" s="7">
        <v>0</v>
      </c>
      <c r="D70" s="7">
        <f t="shared" si="15"/>
        <v>0</v>
      </c>
      <c r="E70" s="7">
        <v>0</v>
      </c>
      <c r="F70" s="7">
        <v>0</v>
      </c>
      <c r="G70" s="7">
        <f t="shared" si="16"/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">
      <c r="A71" s="19" t="s">
        <v>18</v>
      </c>
      <c r="B71" s="7">
        <v>0</v>
      </c>
      <c r="C71" s="7">
        <v>0</v>
      </c>
      <c r="D71" s="7">
        <f t="shared" si="15"/>
        <v>0</v>
      </c>
      <c r="E71" s="7">
        <v>0</v>
      </c>
      <c r="F71" s="7">
        <v>0</v>
      </c>
      <c r="G71" s="7">
        <f t="shared" si="16"/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3.5" thickBot="1" x14ac:dyDescent="0.25">
      <c r="A72" s="12" t="s">
        <v>17</v>
      </c>
      <c r="B72" s="11">
        <v>0</v>
      </c>
      <c r="C72" s="11">
        <v>0</v>
      </c>
      <c r="D72" s="11">
        <f t="shared" si="15"/>
        <v>0</v>
      </c>
      <c r="E72" s="11">
        <v>0</v>
      </c>
      <c r="F72" s="11">
        <v>0</v>
      </c>
      <c r="G72" s="11">
        <f t="shared" si="16"/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2">
      <c r="A73" s="8" t="s">
        <v>16</v>
      </c>
      <c r="B73" s="7">
        <v>0</v>
      </c>
      <c r="C73" s="7">
        <v>0</v>
      </c>
      <c r="D73" s="7">
        <f t="shared" si="15"/>
        <v>0</v>
      </c>
      <c r="E73" s="7">
        <v>0</v>
      </c>
      <c r="F73" s="7">
        <v>0</v>
      </c>
      <c r="G73" s="7">
        <f t="shared" si="16"/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2">
      <c r="A74" s="8" t="s">
        <v>15</v>
      </c>
      <c r="B74" s="7">
        <v>0</v>
      </c>
      <c r="C74" s="7">
        <v>0</v>
      </c>
      <c r="D74" s="7">
        <f t="shared" si="15"/>
        <v>0</v>
      </c>
      <c r="E74" s="7">
        <v>0</v>
      </c>
      <c r="F74" s="7">
        <v>0</v>
      </c>
      <c r="G74" s="7">
        <f t="shared" si="16"/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x14ac:dyDescent="0.2">
      <c r="A75" s="8"/>
      <c r="B75" s="7"/>
      <c r="C75" s="7"/>
      <c r="D75" s="7"/>
      <c r="E75" s="7"/>
      <c r="F75" s="7"/>
      <c r="G75" s="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s="3" customFormat="1" x14ac:dyDescent="0.2">
      <c r="A76" s="10" t="s">
        <v>14</v>
      </c>
      <c r="B76" s="9">
        <f t="shared" ref="B76:G76" si="17">SUM(B78:B86)</f>
        <v>0</v>
      </c>
      <c r="C76" s="9">
        <f t="shared" si="17"/>
        <v>0</v>
      </c>
      <c r="D76" s="9">
        <f t="shared" si="17"/>
        <v>0</v>
      </c>
      <c r="E76" s="9">
        <f t="shared" si="17"/>
        <v>0</v>
      </c>
      <c r="F76" s="9">
        <f t="shared" si="17"/>
        <v>0</v>
      </c>
      <c r="G76" s="9">
        <f t="shared" si="17"/>
        <v>0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x14ac:dyDescent="0.2">
      <c r="A77" s="8"/>
      <c r="B77" s="7"/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22.5" x14ac:dyDescent="0.2">
      <c r="A78" s="19" t="s">
        <v>13</v>
      </c>
      <c r="B78" s="7">
        <v>0</v>
      </c>
      <c r="C78" s="7">
        <v>0</v>
      </c>
      <c r="D78" s="7">
        <f t="shared" ref="D78:D86" si="18">B78+C78</f>
        <v>0</v>
      </c>
      <c r="E78" s="7">
        <v>0</v>
      </c>
      <c r="F78" s="7">
        <v>0</v>
      </c>
      <c r="G78" s="7">
        <f t="shared" ref="G78:G86" si="19">D78-E78</f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x14ac:dyDescent="0.2">
      <c r="A79" s="8" t="s">
        <v>12</v>
      </c>
      <c r="B79" s="7">
        <v>0</v>
      </c>
      <c r="C79" s="7">
        <v>0</v>
      </c>
      <c r="D79" s="7">
        <f t="shared" si="18"/>
        <v>0</v>
      </c>
      <c r="E79" s="7">
        <v>0</v>
      </c>
      <c r="F79" s="7">
        <v>0</v>
      </c>
      <c r="G79" s="7">
        <f t="shared" si="19"/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x14ac:dyDescent="0.2">
      <c r="A80" s="8" t="s">
        <v>11</v>
      </c>
      <c r="B80" s="7">
        <v>0</v>
      </c>
      <c r="C80" s="7">
        <v>0</v>
      </c>
      <c r="D80" s="7">
        <f t="shared" si="18"/>
        <v>0</v>
      </c>
      <c r="E80" s="7">
        <v>0</v>
      </c>
      <c r="F80" s="7">
        <v>0</v>
      </c>
      <c r="G80" s="7">
        <f t="shared" si="19"/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x14ac:dyDescent="0.2">
      <c r="A81" s="8" t="s">
        <v>10</v>
      </c>
      <c r="B81" s="7">
        <v>0</v>
      </c>
      <c r="C81" s="7">
        <v>0</v>
      </c>
      <c r="D81" s="7">
        <f t="shared" si="18"/>
        <v>0</v>
      </c>
      <c r="E81" s="7">
        <v>0</v>
      </c>
      <c r="F81" s="7">
        <v>0</v>
      </c>
      <c r="G81" s="7">
        <f t="shared" si="19"/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x14ac:dyDescent="0.2">
      <c r="A82" s="8" t="s">
        <v>9</v>
      </c>
      <c r="B82" s="7">
        <v>0</v>
      </c>
      <c r="C82" s="7">
        <v>0</v>
      </c>
      <c r="D82" s="7">
        <f t="shared" si="18"/>
        <v>0</v>
      </c>
      <c r="E82" s="7">
        <v>0</v>
      </c>
      <c r="F82" s="7">
        <v>0</v>
      </c>
      <c r="G82" s="7">
        <f t="shared" si="19"/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x14ac:dyDescent="0.2">
      <c r="A83" s="8" t="s">
        <v>8</v>
      </c>
      <c r="B83" s="7">
        <v>0</v>
      </c>
      <c r="C83" s="7">
        <v>0</v>
      </c>
      <c r="D83" s="7">
        <f t="shared" si="18"/>
        <v>0</v>
      </c>
      <c r="E83" s="7">
        <v>0</v>
      </c>
      <c r="F83" s="7">
        <v>0</v>
      </c>
      <c r="G83" s="7">
        <f t="shared" si="19"/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x14ac:dyDescent="0.2">
      <c r="A84" s="8" t="s">
        <v>7</v>
      </c>
      <c r="B84" s="7">
        <v>0</v>
      </c>
      <c r="C84" s="7">
        <v>0</v>
      </c>
      <c r="D84" s="7">
        <f t="shared" si="18"/>
        <v>0</v>
      </c>
      <c r="E84" s="7">
        <v>0</v>
      </c>
      <c r="F84" s="7">
        <v>0</v>
      </c>
      <c r="G84" s="7">
        <f t="shared" si="19"/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x14ac:dyDescent="0.2">
      <c r="A85" s="8" t="s">
        <v>6</v>
      </c>
      <c r="B85" s="7">
        <v>0</v>
      </c>
      <c r="C85" s="7">
        <v>0</v>
      </c>
      <c r="D85" s="7">
        <f t="shared" si="18"/>
        <v>0</v>
      </c>
      <c r="E85" s="7">
        <v>0</v>
      </c>
      <c r="F85" s="7">
        <v>0</v>
      </c>
      <c r="G85" s="7">
        <f t="shared" si="19"/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x14ac:dyDescent="0.2">
      <c r="A86" s="18" t="s">
        <v>5</v>
      </c>
      <c r="B86" s="7">
        <v>0</v>
      </c>
      <c r="C86" s="7">
        <v>0</v>
      </c>
      <c r="D86" s="7">
        <f t="shared" si="18"/>
        <v>0</v>
      </c>
      <c r="E86" s="7">
        <v>0</v>
      </c>
      <c r="F86" s="7">
        <v>0</v>
      </c>
      <c r="G86" s="7">
        <f t="shared" si="19"/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x14ac:dyDescent="0.2">
      <c r="A87" s="8"/>
      <c r="B87" s="7"/>
      <c r="C87" s="7"/>
      <c r="D87" s="7"/>
      <c r="E87" s="7"/>
      <c r="F87" s="7"/>
      <c r="G87" s="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s="3" customFormat="1" ht="25.5" x14ac:dyDescent="0.2">
      <c r="A88" s="10" t="s">
        <v>4</v>
      </c>
      <c r="B88" s="9">
        <f t="shared" ref="B88:G88" si="20">SUM(B90:B92)</f>
        <v>0</v>
      </c>
      <c r="C88" s="9">
        <f t="shared" si="20"/>
        <v>0</v>
      </c>
      <c r="D88" s="9">
        <f t="shared" si="20"/>
        <v>0</v>
      </c>
      <c r="E88" s="9">
        <f t="shared" si="20"/>
        <v>0</v>
      </c>
      <c r="F88" s="9">
        <f t="shared" si="20"/>
        <v>0</v>
      </c>
      <c r="G88" s="9">
        <f t="shared" si="20"/>
        <v>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x14ac:dyDescent="0.2">
      <c r="A89" s="8"/>
      <c r="B89" s="7"/>
      <c r="C89" s="7"/>
      <c r="D89" s="7"/>
      <c r="E89" s="7"/>
      <c r="F89" s="7"/>
      <c r="G89" s="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25.5" x14ac:dyDescent="0.2">
      <c r="A90" s="8" t="s">
        <v>3</v>
      </c>
      <c r="B90" s="7">
        <v>0</v>
      </c>
      <c r="C90" s="7">
        <v>0</v>
      </c>
      <c r="D90" s="7">
        <f>B90+C90</f>
        <v>0</v>
      </c>
      <c r="E90" s="7">
        <v>0</v>
      </c>
      <c r="F90" s="7">
        <v>0</v>
      </c>
      <c r="G90" s="7"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38.25" x14ac:dyDescent="0.2">
      <c r="A91" s="8" t="s">
        <v>2</v>
      </c>
      <c r="B91" s="7">
        <v>0</v>
      </c>
      <c r="C91" s="7">
        <v>0</v>
      </c>
      <c r="D91" s="7">
        <f>B91+C91</f>
        <v>0</v>
      </c>
      <c r="E91" s="7">
        <v>0</v>
      </c>
      <c r="F91" s="7">
        <v>0</v>
      </c>
      <c r="G91" s="7"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x14ac:dyDescent="0.2">
      <c r="A92" s="8" t="s">
        <v>1</v>
      </c>
      <c r="B92" s="7">
        <v>0</v>
      </c>
      <c r="C92" s="7">
        <v>0</v>
      </c>
      <c r="D92" s="7">
        <f>B92+C92</f>
        <v>0</v>
      </c>
      <c r="E92" s="7">
        <v>0</v>
      </c>
      <c r="F92" s="7">
        <v>0</v>
      </c>
      <c r="G92" s="7">
        <v>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x14ac:dyDescent="0.2">
      <c r="A93" s="8"/>
      <c r="B93" s="7"/>
      <c r="C93" s="7"/>
      <c r="D93" s="7"/>
      <c r="E93" s="7"/>
      <c r="F93" s="7"/>
      <c r="G93" s="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s="3" customFormat="1" ht="13.5" thickBot="1" x14ac:dyDescent="0.25">
      <c r="A94" s="6" t="s">
        <v>0</v>
      </c>
      <c r="B94" s="5">
        <f t="shared" ref="B94:G94" si="21">B52+B10</f>
        <v>2373843092.4899998</v>
      </c>
      <c r="C94" s="5">
        <f t="shared" si="21"/>
        <v>0</v>
      </c>
      <c r="D94" s="5">
        <f>B94+C94</f>
        <v>2373843092.4899998</v>
      </c>
      <c r="E94" s="5">
        <f t="shared" si="21"/>
        <v>514286864.48699999</v>
      </c>
      <c r="F94" s="5">
        <f t="shared" si="21"/>
        <v>468479988.11000001</v>
      </c>
      <c r="G94" s="5">
        <f t="shared" si="21"/>
        <v>1859556228.003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x14ac:dyDescent="0.2">
      <c r="B95" s="1"/>
      <c r="C95" s="1"/>
      <c r="D95" s="1"/>
      <c r="E95" s="2"/>
      <c r="F95" s="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x14ac:dyDescent="0.2">
      <c r="E96" s="40"/>
      <c r="F96" s="40"/>
    </row>
    <row r="98" spans="5:6" x14ac:dyDescent="0.2">
      <c r="E98" s="40"/>
      <c r="F98" s="40"/>
    </row>
  </sheetData>
  <mergeCells count="3">
    <mergeCell ref="A1:G1"/>
    <mergeCell ref="A3:G3"/>
    <mergeCell ref="A4:G4"/>
  </mergeCells>
  <pageMargins left="0.51181102362204722" right="0.31496062992125984" top="0.74803149606299213" bottom="0.74803149606299213" header="0.31496062992125984" footer="0.31496062992125984"/>
  <pageSetup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 Marzo</vt:lpstr>
      <vt:lpstr>'LDF- Marzo'!Títulos_a_imprimir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Diana Aguilar Mendoza</cp:lastModifiedBy>
  <cp:lastPrinted>2020-09-29T20:01:49Z</cp:lastPrinted>
  <dcterms:created xsi:type="dcterms:W3CDTF">2020-07-20T18:01:03Z</dcterms:created>
  <dcterms:modified xsi:type="dcterms:W3CDTF">2021-04-13T20:01:37Z</dcterms:modified>
</cp:coreProperties>
</file>