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LDF 2 TRIMESTRE\"/>
    </mc:Choice>
  </mc:AlternateContent>
  <xr:revisionPtr revIDLastSave="0" documentId="8_{9FF16540-85E7-42B8-A811-F85D1C6E6B8D}" xr6:coauthVersionLast="36" xr6:coauthVersionMax="36" xr10:uidLastSave="{00000000-0000-0000-0000-000000000000}"/>
  <bookViews>
    <workbookView xWindow="0" yWindow="0" windowWidth="21600" windowHeight="8925" xr2:uid="{C3806101-1C44-451B-8618-CA17532BC755}"/>
  </bookViews>
  <sheets>
    <sheet name="LDF F6c) FUNC" sheetId="1" r:id="rId1"/>
  </sheets>
  <definedNames>
    <definedName name="_xlnm.Print_Area" localSheetId="0">'LDF F6c) FUNC'!$A$1:$H$86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H82" i="1"/>
  <c r="H81" i="1"/>
  <c r="H80" i="1"/>
  <c r="G79" i="1"/>
  <c r="F79" i="1"/>
  <c r="E79" i="1"/>
  <c r="D79" i="1"/>
  <c r="C79" i="1"/>
  <c r="E77" i="1"/>
  <c r="E76" i="1"/>
  <c r="H76" i="1" s="1"/>
  <c r="E75" i="1"/>
  <c r="E74" i="1"/>
  <c r="E73" i="1"/>
  <c r="E72" i="1"/>
  <c r="H72" i="1" s="1"/>
  <c r="H71" i="1"/>
  <c r="E71" i="1"/>
  <c r="E70" i="1"/>
  <c r="E69" i="1"/>
  <c r="G68" i="1"/>
  <c r="F68" i="1"/>
  <c r="D68" i="1"/>
  <c r="C68" i="1"/>
  <c r="E66" i="1"/>
  <c r="H66" i="1" s="1"/>
  <c r="E65" i="1"/>
  <c r="E64" i="1"/>
  <c r="E63" i="1"/>
  <c r="H63" i="1" s="1"/>
  <c r="H62" i="1"/>
  <c r="E62" i="1"/>
  <c r="E61" i="1"/>
  <c r="E60" i="1"/>
  <c r="G59" i="1"/>
  <c r="F59" i="1"/>
  <c r="D59" i="1"/>
  <c r="C59" i="1"/>
  <c r="E57" i="1"/>
  <c r="H57" i="1" s="1"/>
  <c r="E56" i="1"/>
  <c r="H56" i="1" s="1"/>
  <c r="E55" i="1"/>
  <c r="H55" i="1" s="1"/>
  <c r="E54" i="1"/>
  <c r="E53" i="1"/>
  <c r="H53" i="1" s="1"/>
  <c r="E52" i="1"/>
  <c r="H52" i="1" s="1"/>
  <c r="E51" i="1"/>
  <c r="H51" i="1" s="1"/>
  <c r="E50" i="1"/>
  <c r="G49" i="1"/>
  <c r="G48" i="1" s="1"/>
  <c r="F49" i="1"/>
  <c r="D49" i="1"/>
  <c r="C49" i="1"/>
  <c r="C48" i="1" s="1"/>
  <c r="E46" i="1"/>
  <c r="H46" i="1" s="1"/>
  <c r="E45" i="1"/>
  <c r="E44" i="1"/>
  <c r="E43" i="1"/>
  <c r="H43" i="1" s="1"/>
  <c r="G42" i="1"/>
  <c r="F42" i="1"/>
  <c r="D42" i="1"/>
  <c r="C42" i="1"/>
  <c r="E40" i="1"/>
  <c r="H40" i="1" s="1"/>
  <c r="E39" i="1"/>
  <c r="H39" i="1" s="1"/>
  <c r="E38" i="1"/>
  <c r="E37" i="1"/>
  <c r="E36" i="1"/>
  <c r="H36" i="1" s="1"/>
  <c r="E35" i="1"/>
  <c r="E34" i="1"/>
  <c r="E33" i="1"/>
  <c r="E32" i="1"/>
  <c r="H32" i="1" s="1"/>
  <c r="G31" i="1"/>
  <c r="F31" i="1"/>
  <c r="D31" i="1"/>
  <c r="C31" i="1"/>
  <c r="E29" i="1"/>
  <c r="H29" i="1" s="1"/>
  <c r="E28" i="1"/>
  <c r="E27" i="1"/>
  <c r="E26" i="1"/>
  <c r="H26" i="1" s="1"/>
  <c r="E25" i="1"/>
  <c r="E24" i="1"/>
  <c r="E23" i="1"/>
  <c r="G22" i="1"/>
  <c r="F22" i="1"/>
  <c r="D22" i="1"/>
  <c r="C22" i="1"/>
  <c r="E20" i="1"/>
  <c r="H20" i="1" s="1"/>
  <c r="E19" i="1"/>
  <c r="E18" i="1"/>
  <c r="E17" i="1"/>
  <c r="E16" i="1"/>
  <c r="H16" i="1" s="1"/>
  <c r="E15" i="1"/>
  <c r="H15" i="1" s="1"/>
  <c r="E14" i="1"/>
  <c r="E13" i="1"/>
  <c r="G12" i="1"/>
  <c r="F12" i="1"/>
  <c r="D12" i="1"/>
  <c r="C12" i="1"/>
  <c r="D11" i="1" l="1"/>
  <c r="C11" i="1"/>
  <c r="D48" i="1"/>
  <c r="E68" i="1"/>
  <c r="H68" i="1" s="1"/>
  <c r="H19" i="1"/>
  <c r="H25" i="1"/>
  <c r="E31" i="1"/>
  <c r="H31" i="1" s="1"/>
  <c r="H35" i="1"/>
  <c r="E59" i="1"/>
  <c r="H75" i="1"/>
  <c r="G11" i="1"/>
  <c r="E49" i="1"/>
  <c r="E12" i="1"/>
  <c r="H12" i="1" s="1"/>
  <c r="H13" i="1"/>
  <c r="H17" i="1"/>
  <c r="H79" i="1"/>
  <c r="F11" i="1"/>
  <c r="H24" i="1"/>
  <c r="H28" i="1"/>
  <c r="H34" i="1"/>
  <c r="H38" i="1"/>
  <c r="H44" i="1"/>
  <c r="H60" i="1"/>
  <c r="H64" i="1"/>
  <c r="H69" i="1"/>
  <c r="H74" i="1"/>
  <c r="D85" i="1"/>
  <c r="H14" i="1"/>
  <c r="H18" i="1"/>
  <c r="E42" i="1"/>
  <c r="H50" i="1"/>
  <c r="H54" i="1"/>
  <c r="H70" i="1"/>
  <c r="C85" i="1"/>
  <c r="E22" i="1"/>
  <c r="H23" i="1"/>
  <c r="H27" i="1"/>
  <c r="H33" i="1"/>
  <c r="H37" i="1"/>
  <c r="H45" i="1"/>
  <c r="F48" i="1"/>
  <c r="H61" i="1"/>
  <c r="H65" i="1"/>
  <c r="G85" i="1"/>
  <c r="H73" i="1"/>
  <c r="H77" i="1"/>
  <c r="H49" i="1" l="1"/>
  <c r="E48" i="1"/>
  <c r="H59" i="1"/>
  <c r="H42" i="1"/>
  <c r="H22" i="1"/>
  <c r="E11" i="1"/>
  <c r="H48" i="1"/>
  <c r="F85" i="1"/>
  <c r="E85" i="1" l="1"/>
  <c r="H11" i="1"/>
  <c r="H85" i="1" l="1"/>
</calcChain>
</file>

<file path=xl/sharedStrings.xml><?xml version="1.0" encoding="utf-8"?>
<sst xmlns="http://schemas.openxmlformats.org/spreadsheetml/2006/main" count="81" uniqueCount="49">
  <si>
    <t>MUNICIPIO DE DURANGO</t>
  </si>
  <si>
    <t>Estado Analítico del Ejercicio del Presupuesto de Egresos Detallado - LDF</t>
  </si>
  <si>
    <t>Clasificación Funcional (Finalidad y Función)</t>
  </si>
  <si>
    <t>Del 1 de enero al 30 de junio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</si>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</sst>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17" xfId="0" applyNumberFormat="1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17" xfId="0" applyNumberFormat="1" applyBorder="1"/>
    <xf numFmtId="43" fontId="0" fillId="0" borderId="17" xfId="1" applyFont="1" applyBorder="1"/>
    <xf numFmtId="0" fontId="0" fillId="0" borderId="17" xfId="0" applyBorder="1"/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4" fontId="3" fillId="0" borderId="17" xfId="1" applyNumberFormat="1" applyFont="1" applyBorder="1" applyAlignment="1">
      <alignment vertical="center"/>
    </xf>
    <xf numFmtId="4" fontId="0" fillId="0" borderId="17" xfId="0" applyNumberFormat="1" applyFill="1" applyBorder="1"/>
    <xf numFmtId="0" fontId="6" fillId="0" borderId="0" xfId="0" applyFont="1" applyBorder="1" applyAlignment="1">
      <alignment horizontal="left" vertical="center" wrapText="1"/>
    </xf>
    <xf numFmtId="4" fontId="0" fillId="0" borderId="17" xfId="1" applyNumberFormat="1" applyFont="1" applyBorder="1" applyAlignment="1"/>
    <xf numFmtId="4" fontId="6" fillId="0" borderId="17" xfId="1" applyNumberFormat="1" applyFont="1" applyBorder="1" applyAlignment="1">
      <alignment vertical="center"/>
    </xf>
    <xf numFmtId="4" fontId="0" fillId="0" borderId="17" xfId="1" applyNumberFormat="1" applyFont="1" applyFill="1" applyBorder="1" applyAlignment="1"/>
    <xf numFmtId="4" fontId="3" fillId="0" borderId="17" xfId="1" applyNumberFormat="1" applyFont="1" applyBorder="1" applyAlignment="1">
      <alignment vertical="center" wrapText="1"/>
    </xf>
    <xf numFmtId="4" fontId="6" fillId="0" borderId="17" xfId="1" applyNumberFormat="1" applyFont="1" applyBorder="1" applyAlignment="1">
      <alignment vertical="center" wrapText="1"/>
    </xf>
    <xf numFmtId="4" fontId="2" fillId="0" borderId="17" xfId="1" applyNumberFormat="1" applyFont="1" applyBorder="1" applyAlignment="1"/>
    <xf numFmtId="4" fontId="3" fillId="0" borderId="17" xfId="1" applyNumberFormat="1" applyFont="1" applyBorder="1" applyAlignment="1">
      <alignment horizontal="center" vertical="center"/>
    </xf>
    <xf numFmtId="4" fontId="3" fillId="0" borderId="17" xfId="1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" fontId="3" fillId="0" borderId="16" xfId="1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A3D0-7AF4-4098-AB2B-0168BA058E23}">
  <sheetPr>
    <tabColor theme="3" tint="0.59999389629810485"/>
    <pageSetUpPr fitToPage="1"/>
  </sheetPr>
  <dimension ref="A1:H87"/>
  <sheetViews>
    <sheetView tabSelected="1" topLeftCell="C74" workbookViewId="0">
      <selection activeCell="D74" sqref="D74"/>
    </sheetView>
  </sheetViews>
  <sheetFormatPr baseColWidth="10" defaultRowHeight="15" x14ac:dyDescent="0.25"/>
  <cols>
    <col min="2" max="2" width="53.28515625" customWidth="1"/>
    <col min="3" max="3" width="16.85546875" bestFit="1" customWidth="1"/>
    <col min="4" max="4" width="16.85546875" customWidth="1"/>
    <col min="5" max="7" width="15.85546875" bestFit="1" customWidth="1"/>
    <col min="8" max="8" width="18.14062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2"/>
    </row>
    <row r="2" spans="1:8" ht="15.75" thickBot="1" x14ac:dyDescent="0.3">
      <c r="B2" s="3"/>
      <c r="C2" s="3"/>
      <c r="D2" s="3"/>
      <c r="E2" s="3"/>
      <c r="F2" s="3"/>
      <c r="G2" s="3"/>
      <c r="H2" s="3"/>
    </row>
    <row r="3" spans="1:8" s="7" customFormat="1" ht="12" x14ac:dyDescent="0.2">
      <c r="A3" s="4" t="s">
        <v>0</v>
      </c>
      <c r="B3" s="5"/>
      <c r="C3" s="5"/>
      <c r="D3" s="5"/>
      <c r="E3" s="5"/>
      <c r="F3" s="5"/>
      <c r="G3" s="5"/>
      <c r="H3" s="6"/>
    </row>
    <row r="4" spans="1:8" s="7" customFormat="1" ht="12" x14ac:dyDescent="0.2">
      <c r="A4" s="8" t="s">
        <v>1</v>
      </c>
      <c r="B4" s="9"/>
      <c r="C4" s="9"/>
      <c r="D4" s="9"/>
      <c r="E4" s="9"/>
      <c r="F4" s="9"/>
      <c r="G4" s="9"/>
      <c r="H4" s="10"/>
    </row>
    <row r="5" spans="1:8" s="7" customFormat="1" ht="12" x14ac:dyDescent="0.2">
      <c r="A5" s="8" t="s">
        <v>2</v>
      </c>
      <c r="B5" s="9"/>
      <c r="C5" s="9"/>
      <c r="D5" s="9"/>
      <c r="E5" s="9"/>
      <c r="F5" s="9"/>
      <c r="G5" s="9"/>
      <c r="H5" s="10"/>
    </row>
    <row r="6" spans="1:8" s="7" customFormat="1" ht="12" x14ac:dyDescent="0.2">
      <c r="A6" s="8" t="s">
        <v>3</v>
      </c>
      <c r="B6" s="9"/>
      <c r="C6" s="9"/>
      <c r="D6" s="9"/>
      <c r="E6" s="9"/>
      <c r="F6" s="9"/>
      <c r="G6" s="9"/>
      <c r="H6" s="10"/>
    </row>
    <row r="7" spans="1:8" s="7" customFormat="1" ht="12.75" thickBot="1" x14ac:dyDescent="0.25">
      <c r="A7" s="11" t="s">
        <v>4</v>
      </c>
      <c r="B7" s="12"/>
      <c r="C7" s="12"/>
      <c r="D7" s="12"/>
      <c r="E7" s="12"/>
      <c r="F7" s="12"/>
      <c r="G7" s="12"/>
      <c r="H7" s="13"/>
    </row>
    <row r="8" spans="1:8" s="7" customFormat="1" ht="12.75" thickBot="1" x14ac:dyDescent="0.25">
      <c r="A8" s="14" t="s">
        <v>5</v>
      </c>
      <c r="B8" s="15"/>
      <c r="C8" s="16" t="s">
        <v>6</v>
      </c>
      <c r="D8" s="17"/>
      <c r="E8" s="17"/>
      <c r="F8" s="17"/>
      <c r="G8" s="18"/>
      <c r="H8" s="19" t="s">
        <v>7</v>
      </c>
    </row>
    <row r="9" spans="1:8" s="7" customFormat="1" ht="24.75" thickBot="1" x14ac:dyDescent="0.25">
      <c r="A9" s="11"/>
      <c r="B9" s="20"/>
      <c r="C9" s="21" t="s">
        <v>8</v>
      </c>
      <c r="D9" s="21" t="s">
        <v>9</v>
      </c>
      <c r="E9" s="21" t="s">
        <v>10</v>
      </c>
      <c r="F9" s="22" t="s">
        <v>11</v>
      </c>
      <c r="G9" s="21" t="s">
        <v>12</v>
      </c>
      <c r="H9" s="23"/>
    </row>
    <row r="10" spans="1:8" s="7" customFormat="1" ht="12" x14ac:dyDescent="0.2">
      <c r="A10" s="24"/>
      <c r="B10" s="25"/>
      <c r="C10" s="26"/>
      <c r="D10" s="26"/>
      <c r="E10" s="26"/>
      <c r="F10" s="26"/>
      <c r="G10" s="26"/>
      <c r="H10" s="26"/>
    </row>
    <row r="11" spans="1:8" s="7" customFormat="1" ht="16.5" customHeight="1" x14ac:dyDescent="0.25">
      <c r="A11" s="27" t="s">
        <v>13</v>
      </c>
      <c r="B11" s="28"/>
      <c r="C11" s="29">
        <f>+C12+C22+C31+C42</f>
        <v>1812935128.0000002</v>
      </c>
      <c r="D11" s="29">
        <f>+D12+D22+D31+D42</f>
        <v>187615022.07999998</v>
      </c>
      <c r="E11" s="29">
        <f>+E12+E22+E31+E42</f>
        <v>2000550150.0799999</v>
      </c>
      <c r="F11" s="29">
        <f>+F12+F22+F31+F42</f>
        <v>817217916.6500001</v>
      </c>
      <c r="G11" s="29">
        <f>+G12+G22+G31+G42</f>
        <v>782925562.45000017</v>
      </c>
      <c r="H11" s="29">
        <f>E11-F11</f>
        <v>1183332233.4299998</v>
      </c>
    </row>
    <row r="12" spans="1:8" s="7" customFormat="1" x14ac:dyDescent="0.25">
      <c r="A12" s="30" t="s">
        <v>14</v>
      </c>
      <c r="B12" s="31"/>
      <c r="C12" s="29">
        <f>SUM(C13:C20)</f>
        <v>948779860.30000007</v>
      </c>
      <c r="D12" s="29">
        <f>SUM(D13:D20)</f>
        <v>-16582400.52</v>
      </c>
      <c r="E12" s="29">
        <f>SUM(E13:E20)</f>
        <v>932197459.78000009</v>
      </c>
      <c r="F12" s="29">
        <f>SUM(F13:F20)</f>
        <v>388987873.43000001</v>
      </c>
      <c r="G12" s="29">
        <f>SUM(G13:G20)</f>
        <v>377181673.34000003</v>
      </c>
      <c r="H12" s="29">
        <f t="shared" ref="H12:H75" si="0">E12-F12</f>
        <v>543209586.35000014</v>
      </c>
    </row>
    <row r="13" spans="1:8" s="7" customFormat="1" x14ac:dyDescent="0.25">
      <c r="A13" s="32"/>
      <c r="B13" s="33" t="s">
        <v>15</v>
      </c>
      <c r="C13" s="34">
        <v>13894292.43</v>
      </c>
      <c r="D13" s="34">
        <v>0</v>
      </c>
      <c r="E13" s="34">
        <f>C13+D13</f>
        <v>13894292.43</v>
      </c>
      <c r="F13" s="34">
        <v>4985263.2699999996</v>
      </c>
      <c r="G13" s="34">
        <v>4967680.09</v>
      </c>
      <c r="H13" s="34">
        <f t="shared" si="0"/>
        <v>8909029.1600000001</v>
      </c>
    </row>
    <row r="14" spans="1:8" s="7" customFormat="1" x14ac:dyDescent="0.25">
      <c r="A14" s="32"/>
      <c r="B14" s="33" t="s">
        <v>16</v>
      </c>
      <c r="C14" s="34">
        <v>13429748.119999999</v>
      </c>
      <c r="D14" s="34">
        <v>0</v>
      </c>
      <c r="E14" s="34">
        <f t="shared" ref="E14:E20" si="1">C14+D14</f>
        <v>13429748.119999999</v>
      </c>
      <c r="F14" s="34">
        <v>8104054.75</v>
      </c>
      <c r="G14" s="34">
        <v>8040452.2000000002</v>
      </c>
      <c r="H14" s="34">
        <f t="shared" si="0"/>
        <v>5325693.3699999992</v>
      </c>
    </row>
    <row r="15" spans="1:8" s="7" customFormat="1" x14ac:dyDescent="0.25">
      <c r="A15" s="32"/>
      <c r="B15" s="33" t="s">
        <v>17</v>
      </c>
      <c r="C15" s="34">
        <v>184493605.75999999</v>
      </c>
      <c r="D15" s="35">
        <v>-10467667.15</v>
      </c>
      <c r="E15" s="34">
        <f t="shared" si="1"/>
        <v>174025938.60999998</v>
      </c>
      <c r="F15" s="34">
        <v>79861666.950000003</v>
      </c>
      <c r="G15" s="34">
        <v>76652444.390000001</v>
      </c>
      <c r="H15" s="34">
        <f t="shared" si="0"/>
        <v>94164271.659999982</v>
      </c>
    </row>
    <row r="16" spans="1:8" s="7" customFormat="1" x14ac:dyDescent="0.25">
      <c r="A16" s="32"/>
      <c r="B16" s="33" t="s">
        <v>18</v>
      </c>
      <c r="C16" s="34">
        <v>0</v>
      </c>
      <c r="D16" s="34">
        <v>0</v>
      </c>
      <c r="E16" s="34">
        <f t="shared" si="1"/>
        <v>0</v>
      </c>
      <c r="F16" s="36">
        <v>0</v>
      </c>
      <c r="G16" s="36"/>
      <c r="H16" s="34">
        <f t="shared" si="0"/>
        <v>0</v>
      </c>
    </row>
    <row r="17" spans="1:8" s="7" customFormat="1" x14ac:dyDescent="0.25">
      <c r="A17" s="32"/>
      <c r="B17" s="33" t="s">
        <v>19</v>
      </c>
      <c r="C17" s="34">
        <v>495929594.67000002</v>
      </c>
      <c r="D17" s="34">
        <v>-7228368.3700000001</v>
      </c>
      <c r="E17" s="34">
        <f t="shared" si="1"/>
        <v>488701226.30000001</v>
      </c>
      <c r="F17" s="34">
        <v>220299418.27000001</v>
      </c>
      <c r="G17" s="34">
        <v>214880220.24000001</v>
      </c>
      <c r="H17" s="34">
        <f t="shared" si="0"/>
        <v>268401808.03</v>
      </c>
    </row>
    <row r="18" spans="1:8" s="7" customFormat="1" x14ac:dyDescent="0.25">
      <c r="A18" s="32"/>
      <c r="B18" s="33" t="s">
        <v>20</v>
      </c>
      <c r="C18" s="34">
        <v>0</v>
      </c>
      <c r="D18" s="36">
        <v>0</v>
      </c>
      <c r="E18" s="34">
        <f t="shared" si="1"/>
        <v>0</v>
      </c>
      <c r="F18" s="36">
        <v>0</v>
      </c>
      <c r="G18" s="36"/>
      <c r="H18" s="34">
        <f t="shared" si="0"/>
        <v>0</v>
      </c>
    </row>
    <row r="19" spans="1:8" s="7" customFormat="1" x14ac:dyDescent="0.25">
      <c r="A19" s="32"/>
      <c r="B19" s="33" t="s">
        <v>21</v>
      </c>
      <c r="C19" s="34">
        <v>201989721.21000001</v>
      </c>
      <c r="D19" s="34">
        <v>1511990</v>
      </c>
      <c r="E19" s="34">
        <f t="shared" si="1"/>
        <v>203501711.21000001</v>
      </c>
      <c r="F19" s="34">
        <v>63331056.049999997</v>
      </c>
      <c r="G19" s="34">
        <v>62054755.259999998</v>
      </c>
      <c r="H19" s="34">
        <f t="shared" si="0"/>
        <v>140170655.16000003</v>
      </c>
    </row>
    <row r="20" spans="1:8" s="7" customFormat="1" x14ac:dyDescent="0.25">
      <c r="A20" s="32"/>
      <c r="B20" s="33" t="s">
        <v>22</v>
      </c>
      <c r="C20" s="34">
        <v>39042898.109999999</v>
      </c>
      <c r="D20" s="34">
        <v>-398355</v>
      </c>
      <c r="E20" s="34">
        <f t="shared" si="1"/>
        <v>38644543.109999999</v>
      </c>
      <c r="F20" s="34">
        <v>12406414.140000001</v>
      </c>
      <c r="G20" s="34">
        <v>10586121.16</v>
      </c>
      <c r="H20" s="34">
        <f t="shared" si="0"/>
        <v>26238128.969999999</v>
      </c>
    </row>
    <row r="21" spans="1:8" s="7" customFormat="1" x14ac:dyDescent="0.25">
      <c r="A21" s="37"/>
      <c r="B21" s="38"/>
      <c r="C21" s="34"/>
      <c r="D21" s="35"/>
      <c r="E21" s="34"/>
      <c r="F21" s="35"/>
      <c r="G21" s="35"/>
      <c r="H21" s="34"/>
    </row>
    <row r="22" spans="1:8" s="7" customFormat="1" x14ac:dyDescent="0.25">
      <c r="A22" s="30" t="s">
        <v>23</v>
      </c>
      <c r="B22" s="31"/>
      <c r="C22" s="29">
        <f>SUM(C23:C29)</f>
        <v>699484158.81000006</v>
      </c>
      <c r="D22" s="29">
        <f>SUM(D23:D29)</f>
        <v>254091866.04999998</v>
      </c>
      <c r="E22" s="29">
        <f>SUM(E23:E29)</f>
        <v>953576024.8599999</v>
      </c>
      <c r="F22" s="29">
        <f t="shared" ref="F22:H22" si="2">SUM(F23:F29)</f>
        <v>360610233.51999998</v>
      </c>
      <c r="G22" s="29">
        <f t="shared" si="2"/>
        <v>339687970.27000004</v>
      </c>
      <c r="H22" s="29">
        <f t="shared" si="2"/>
        <v>592965791.34000015</v>
      </c>
    </row>
    <row r="23" spans="1:8" s="7" customFormat="1" x14ac:dyDescent="0.25">
      <c r="A23" s="32"/>
      <c r="B23" s="33" t="s">
        <v>24</v>
      </c>
      <c r="C23" s="34">
        <v>173457331.47999999</v>
      </c>
      <c r="D23" s="34">
        <v>-2022665.3</v>
      </c>
      <c r="E23" s="34">
        <f t="shared" ref="E23:E29" si="3">C23+D23</f>
        <v>171434666.17999998</v>
      </c>
      <c r="F23" s="34">
        <v>42693147.359999999</v>
      </c>
      <c r="G23" s="34">
        <v>41741789.909999996</v>
      </c>
      <c r="H23" s="34">
        <f t="shared" si="0"/>
        <v>128741518.81999998</v>
      </c>
    </row>
    <row r="24" spans="1:8" s="7" customFormat="1" x14ac:dyDescent="0.25">
      <c r="A24" s="32"/>
      <c r="B24" s="33" t="s">
        <v>25</v>
      </c>
      <c r="C24" s="34">
        <v>339053306.41000003</v>
      </c>
      <c r="D24" s="34">
        <v>257022106.27000001</v>
      </c>
      <c r="E24" s="34">
        <f t="shared" si="3"/>
        <v>596075412.68000007</v>
      </c>
      <c r="F24" s="34">
        <v>243115713.28</v>
      </c>
      <c r="G24" s="34">
        <v>225697056.06</v>
      </c>
      <c r="H24" s="34">
        <f t="shared" si="0"/>
        <v>352959699.4000001</v>
      </c>
    </row>
    <row r="25" spans="1:8" s="7" customFormat="1" x14ac:dyDescent="0.25">
      <c r="A25" s="32"/>
      <c r="B25" s="33" t="s">
        <v>26</v>
      </c>
      <c r="C25" s="34">
        <v>87226894.849999994</v>
      </c>
      <c r="D25" s="34">
        <v>-605009.34</v>
      </c>
      <c r="E25" s="34">
        <f t="shared" si="3"/>
        <v>86621885.50999999</v>
      </c>
      <c r="F25" s="34">
        <v>34324834.990000002</v>
      </c>
      <c r="G25" s="34">
        <v>33768648.759999998</v>
      </c>
      <c r="H25" s="34">
        <f t="shared" si="0"/>
        <v>52297050.519999988</v>
      </c>
    </row>
    <row r="26" spans="1:8" s="7" customFormat="1" x14ac:dyDescent="0.25">
      <c r="A26" s="32"/>
      <c r="B26" s="33" t="s">
        <v>27</v>
      </c>
      <c r="C26" s="34">
        <v>63354045.25</v>
      </c>
      <c r="D26" s="34">
        <v>-1377992</v>
      </c>
      <c r="E26" s="34">
        <f t="shared" si="3"/>
        <v>61976053.25</v>
      </c>
      <c r="F26" s="34">
        <v>24113530.800000001</v>
      </c>
      <c r="G26" s="34">
        <v>22394760.789999999</v>
      </c>
      <c r="H26" s="34">
        <f t="shared" si="0"/>
        <v>37862522.450000003</v>
      </c>
    </row>
    <row r="27" spans="1:8" s="7" customFormat="1" x14ac:dyDescent="0.25">
      <c r="A27" s="32"/>
      <c r="B27" s="33" t="s">
        <v>28</v>
      </c>
      <c r="C27" s="34">
        <v>27339335.079999998</v>
      </c>
      <c r="D27" s="34">
        <v>145348.31</v>
      </c>
      <c r="E27" s="34">
        <f t="shared" si="3"/>
        <v>27484683.389999997</v>
      </c>
      <c r="F27" s="34">
        <v>12170579.529999999</v>
      </c>
      <c r="G27" s="34">
        <v>12006187.550000001</v>
      </c>
      <c r="H27" s="34">
        <f t="shared" si="0"/>
        <v>15314103.859999998</v>
      </c>
    </row>
    <row r="28" spans="1:8" s="7" customFormat="1" x14ac:dyDescent="0.25">
      <c r="A28" s="32"/>
      <c r="B28" s="33" t="s">
        <v>29</v>
      </c>
      <c r="C28" s="34">
        <v>1222533</v>
      </c>
      <c r="D28" s="34">
        <v>-225150.46</v>
      </c>
      <c r="E28" s="34">
        <f t="shared" si="3"/>
        <v>997382.54</v>
      </c>
      <c r="F28" s="34">
        <v>201621.6</v>
      </c>
      <c r="G28" s="34">
        <v>179468.79999999999</v>
      </c>
      <c r="H28" s="34">
        <f t="shared" si="0"/>
        <v>795760.94000000006</v>
      </c>
    </row>
    <row r="29" spans="1:8" s="7" customFormat="1" x14ac:dyDescent="0.25">
      <c r="A29" s="32"/>
      <c r="B29" s="33" t="s">
        <v>30</v>
      </c>
      <c r="C29" s="34">
        <v>7830712.7400000002</v>
      </c>
      <c r="D29" s="34">
        <v>1155228.57</v>
      </c>
      <c r="E29" s="34">
        <f t="shared" si="3"/>
        <v>8985941.3100000005</v>
      </c>
      <c r="F29" s="34">
        <v>3990805.96</v>
      </c>
      <c r="G29" s="34">
        <v>3900058.4</v>
      </c>
      <c r="H29" s="34">
        <f t="shared" si="0"/>
        <v>4995135.3500000006</v>
      </c>
    </row>
    <row r="30" spans="1:8" s="7" customFormat="1" x14ac:dyDescent="0.25">
      <c r="A30" s="37"/>
      <c r="B30" s="38"/>
      <c r="C30" s="34"/>
      <c r="D30" s="34"/>
      <c r="E30" s="34"/>
      <c r="F30" s="34"/>
      <c r="G30" s="34"/>
      <c r="H30" s="34"/>
    </row>
    <row r="31" spans="1:8" s="7" customFormat="1" x14ac:dyDescent="0.25">
      <c r="A31" s="30" t="s">
        <v>31</v>
      </c>
      <c r="B31" s="31"/>
      <c r="C31" s="29">
        <f>SUM(C32:C40)</f>
        <v>58981210.469999999</v>
      </c>
      <c r="D31" s="29">
        <f>SUM(D32:D40)</f>
        <v>8925.5499999999993</v>
      </c>
      <c r="E31" s="29">
        <f>SUM(E32:E40)</f>
        <v>58990136.019999996</v>
      </c>
      <c r="F31" s="29">
        <f>SUM(F32:F40)</f>
        <v>20455124.940000001</v>
      </c>
      <c r="G31" s="29">
        <f>SUM(G32:G40)</f>
        <v>18891234.079999998</v>
      </c>
      <c r="H31" s="29">
        <f t="shared" si="0"/>
        <v>38535011.079999998</v>
      </c>
    </row>
    <row r="32" spans="1:8" s="7" customFormat="1" x14ac:dyDescent="0.25">
      <c r="A32" s="32"/>
      <c r="B32" s="33" t="s">
        <v>32</v>
      </c>
      <c r="C32" s="34">
        <v>9538323.8200000003</v>
      </c>
      <c r="D32" s="35">
        <v>8425.5499999999993</v>
      </c>
      <c r="E32" s="34">
        <f t="shared" ref="E32:E40" si="4">C32+D32</f>
        <v>9546749.370000001</v>
      </c>
      <c r="F32" s="34">
        <v>3840942.47</v>
      </c>
      <c r="G32" s="34">
        <v>3810440.68</v>
      </c>
      <c r="H32" s="35">
        <f t="shared" si="0"/>
        <v>5705806.9000000004</v>
      </c>
    </row>
    <row r="33" spans="1:8" s="7" customFormat="1" x14ac:dyDescent="0.25">
      <c r="A33" s="32"/>
      <c r="B33" s="33" t="s">
        <v>33</v>
      </c>
      <c r="C33" s="34">
        <v>12740150.1</v>
      </c>
      <c r="D33" s="34">
        <v>0</v>
      </c>
      <c r="E33" s="34">
        <f t="shared" si="4"/>
        <v>12740150.1</v>
      </c>
      <c r="F33" s="34">
        <v>4625099.03</v>
      </c>
      <c r="G33" s="34">
        <v>4366606.99</v>
      </c>
      <c r="H33" s="35">
        <f t="shared" si="0"/>
        <v>8115051.0699999994</v>
      </c>
    </row>
    <row r="34" spans="1:8" s="7" customFormat="1" x14ac:dyDescent="0.25">
      <c r="A34" s="32"/>
      <c r="B34" s="33" t="s">
        <v>34</v>
      </c>
      <c r="C34" s="34">
        <v>0</v>
      </c>
      <c r="D34" s="34">
        <v>0</v>
      </c>
      <c r="E34" s="34">
        <f t="shared" si="4"/>
        <v>0</v>
      </c>
      <c r="F34" s="36">
        <v>0</v>
      </c>
      <c r="G34" s="36"/>
      <c r="H34" s="34">
        <f t="shared" si="0"/>
        <v>0</v>
      </c>
    </row>
    <row r="35" spans="1:8" s="7" customFormat="1" x14ac:dyDescent="0.25">
      <c r="A35" s="32"/>
      <c r="B35" s="33" t="s">
        <v>35</v>
      </c>
      <c r="C35" s="34">
        <v>0</v>
      </c>
      <c r="D35" s="34">
        <v>0</v>
      </c>
      <c r="E35" s="34">
        <f t="shared" si="4"/>
        <v>0</v>
      </c>
      <c r="F35" s="36">
        <v>0</v>
      </c>
      <c r="G35" s="36"/>
      <c r="H35" s="34">
        <f t="shared" si="0"/>
        <v>0</v>
      </c>
    </row>
    <row r="36" spans="1:8" s="7" customFormat="1" x14ac:dyDescent="0.25">
      <c r="A36" s="32"/>
      <c r="B36" s="33" t="s">
        <v>36</v>
      </c>
      <c r="C36" s="34">
        <v>0</v>
      </c>
      <c r="D36" s="34">
        <v>0</v>
      </c>
      <c r="E36" s="34">
        <f t="shared" si="4"/>
        <v>0</v>
      </c>
      <c r="F36" s="36">
        <v>0</v>
      </c>
      <c r="G36" s="36"/>
      <c r="H36" s="34">
        <f t="shared" si="0"/>
        <v>0</v>
      </c>
    </row>
    <row r="37" spans="1:8" s="7" customFormat="1" x14ac:dyDescent="0.25">
      <c r="A37" s="32"/>
      <c r="B37" s="33" t="s">
        <v>37</v>
      </c>
      <c r="C37" s="34">
        <v>27129951.890000001</v>
      </c>
      <c r="D37" s="34">
        <v>0</v>
      </c>
      <c r="E37" s="34">
        <f t="shared" si="4"/>
        <v>27129951.890000001</v>
      </c>
      <c r="F37" s="34">
        <v>8307730.3300000001</v>
      </c>
      <c r="G37" s="34">
        <v>7162106.1500000004</v>
      </c>
      <c r="H37" s="34">
        <f t="shared" si="0"/>
        <v>18822221.560000002</v>
      </c>
    </row>
    <row r="38" spans="1:8" s="7" customFormat="1" x14ac:dyDescent="0.25">
      <c r="A38" s="32"/>
      <c r="B38" s="33" t="s">
        <v>38</v>
      </c>
      <c r="C38" s="34">
        <v>9572784.6600000001</v>
      </c>
      <c r="D38" s="35">
        <v>500</v>
      </c>
      <c r="E38" s="34">
        <f t="shared" si="4"/>
        <v>9573284.6600000001</v>
      </c>
      <c r="F38" s="34">
        <v>3681353.11</v>
      </c>
      <c r="G38" s="34">
        <v>3552080.26</v>
      </c>
      <c r="H38" s="34">
        <f t="shared" si="0"/>
        <v>5891931.5500000007</v>
      </c>
    </row>
    <row r="39" spans="1:8" s="7" customFormat="1" x14ac:dyDescent="0.25">
      <c r="A39" s="32"/>
      <c r="B39" s="33" t="s">
        <v>39</v>
      </c>
      <c r="C39" s="34">
        <v>0</v>
      </c>
      <c r="D39" s="34">
        <v>0</v>
      </c>
      <c r="E39" s="34">
        <f t="shared" si="4"/>
        <v>0</v>
      </c>
      <c r="F39" s="34">
        <v>0</v>
      </c>
      <c r="G39" s="34">
        <v>0</v>
      </c>
      <c r="H39" s="34">
        <f t="shared" si="0"/>
        <v>0</v>
      </c>
    </row>
    <row r="40" spans="1:8" s="7" customFormat="1" x14ac:dyDescent="0.25">
      <c r="A40" s="32"/>
      <c r="B40" s="33" t="s">
        <v>40</v>
      </c>
      <c r="C40" s="34">
        <v>0</v>
      </c>
      <c r="D40" s="34">
        <v>0</v>
      </c>
      <c r="E40" s="34">
        <f t="shared" si="4"/>
        <v>0</v>
      </c>
      <c r="F40" s="34">
        <v>0</v>
      </c>
      <c r="G40" s="34">
        <v>0</v>
      </c>
      <c r="H40" s="34">
        <f t="shared" si="0"/>
        <v>0</v>
      </c>
    </row>
    <row r="41" spans="1:8" s="7" customFormat="1" x14ac:dyDescent="0.25">
      <c r="A41" s="37"/>
      <c r="B41" s="38"/>
      <c r="C41" s="39"/>
      <c r="D41" s="39"/>
      <c r="E41" s="39"/>
      <c r="F41" s="40"/>
      <c r="G41" s="40"/>
      <c r="H41" s="39"/>
    </row>
    <row r="42" spans="1:8" s="7" customFormat="1" ht="12" x14ac:dyDescent="0.2">
      <c r="A42" s="30" t="s">
        <v>41</v>
      </c>
      <c r="B42" s="31"/>
      <c r="C42" s="39">
        <f>SUM(C43:C46)</f>
        <v>105689898.42</v>
      </c>
      <c r="D42" s="39">
        <f>SUM(D43:D46)</f>
        <v>-49903369</v>
      </c>
      <c r="E42" s="39">
        <f>SUM(E43:E46)</f>
        <v>55786529.420000002</v>
      </c>
      <c r="F42" s="39">
        <f>SUM(F43:F46)</f>
        <v>47164684.759999998</v>
      </c>
      <c r="G42" s="39">
        <f>SUM(G43:G46)</f>
        <v>47164684.759999998</v>
      </c>
      <c r="H42" s="39">
        <f t="shared" si="0"/>
        <v>8621844.6600000039</v>
      </c>
    </row>
    <row r="43" spans="1:8" s="7" customFormat="1" ht="24" x14ac:dyDescent="0.25">
      <c r="A43" s="32"/>
      <c r="B43" s="41" t="s">
        <v>42</v>
      </c>
      <c r="C43" s="42">
        <v>105689898.42</v>
      </c>
      <c r="D43" s="35">
        <v>-49903369</v>
      </c>
      <c r="E43" s="42">
        <f t="shared" ref="E43:E46" si="5">C43+D43</f>
        <v>55786529.420000002</v>
      </c>
      <c r="F43" s="34">
        <v>47164684.759999998</v>
      </c>
      <c r="G43" s="34">
        <v>47164684.759999998</v>
      </c>
      <c r="H43" s="42">
        <f t="shared" si="0"/>
        <v>8621844.6600000039</v>
      </c>
    </row>
    <row r="44" spans="1:8" s="7" customFormat="1" ht="24" x14ac:dyDescent="0.25">
      <c r="A44" s="32"/>
      <c r="B44" s="41" t="s">
        <v>43</v>
      </c>
      <c r="C44" s="43">
        <v>0</v>
      </c>
      <c r="D44" s="42">
        <v>0</v>
      </c>
      <c r="E44" s="42">
        <f t="shared" si="5"/>
        <v>0</v>
      </c>
      <c r="F44" s="40">
        <v>0</v>
      </c>
      <c r="G44" s="40">
        <v>0</v>
      </c>
      <c r="H44" s="42">
        <f t="shared" si="0"/>
        <v>0</v>
      </c>
    </row>
    <row r="45" spans="1:8" s="7" customFormat="1" x14ac:dyDescent="0.25">
      <c r="A45" s="32"/>
      <c r="B45" s="33" t="s">
        <v>44</v>
      </c>
      <c r="C45" s="43">
        <v>0</v>
      </c>
      <c r="D45" s="42">
        <v>0</v>
      </c>
      <c r="E45" s="42">
        <f t="shared" si="5"/>
        <v>0</v>
      </c>
      <c r="F45" s="40">
        <v>0</v>
      </c>
      <c r="G45" s="40">
        <v>0</v>
      </c>
      <c r="H45" s="42">
        <f t="shared" si="0"/>
        <v>0</v>
      </c>
    </row>
    <row r="46" spans="1:8" s="7" customFormat="1" x14ac:dyDescent="0.25">
      <c r="A46" s="32"/>
      <c r="B46" s="33" t="s">
        <v>45</v>
      </c>
      <c r="C46" s="43">
        <v>0</v>
      </c>
      <c r="D46" s="42">
        <v>0</v>
      </c>
      <c r="E46" s="42">
        <f t="shared" si="5"/>
        <v>0</v>
      </c>
      <c r="F46" s="44">
        <v>0</v>
      </c>
      <c r="G46" s="44">
        <v>0</v>
      </c>
      <c r="H46" s="42">
        <f t="shared" si="0"/>
        <v>0</v>
      </c>
    </row>
    <row r="47" spans="1:8" s="7" customFormat="1" ht="12" x14ac:dyDescent="0.2">
      <c r="A47" s="37"/>
      <c r="B47" s="38"/>
      <c r="C47" s="39"/>
      <c r="D47" s="39"/>
      <c r="E47" s="39"/>
      <c r="F47" s="39"/>
      <c r="G47" s="39"/>
      <c r="H47" s="39"/>
    </row>
    <row r="48" spans="1:8" s="7" customFormat="1" ht="12" x14ac:dyDescent="0.2">
      <c r="A48" s="30" t="s">
        <v>46</v>
      </c>
      <c r="B48" s="31"/>
      <c r="C48" s="39">
        <f>+C49+C59+C68+C79</f>
        <v>550125771</v>
      </c>
      <c r="D48" s="39">
        <f>+D49+D59+D68+D79</f>
        <v>-1559785.4799999995</v>
      </c>
      <c r="E48" s="39">
        <f>+E49+E59+E68+E79</f>
        <v>548565985.51999998</v>
      </c>
      <c r="F48" s="39">
        <f>+F49+F59+F68+F79</f>
        <v>279595642.02999997</v>
      </c>
      <c r="G48" s="39">
        <f>+G49+G59+G68+G79</f>
        <v>259450536.75</v>
      </c>
      <c r="H48" s="45">
        <f t="shared" si="0"/>
        <v>268970343.49000001</v>
      </c>
    </row>
    <row r="49" spans="1:8" s="7" customFormat="1" ht="12" x14ac:dyDescent="0.2">
      <c r="A49" s="30" t="s">
        <v>14</v>
      </c>
      <c r="B49" s="31"/>
      <c r="C49" s="39">
        <f>SUM(C50:C57)</f>
        <v>325930225.5</v>
      </c>
      <c r="D49" s="39">
        <f>SUM(D50:D57)</f>
        <v>-3340305.08</v>
      </c>
      <c r="E49" s="39">
        <f>SUM(E50:E57)</f>
        <v>322589920.41999996</v>
      </c>
      <c r="F49" s="39">
        <f>SUM(F50:F57)</f>
        <v>158385636.79999998</v>
      </c>
      <c r="G49" s="39">
        <f>SUM(G50:G57)</f>
        <v>152170945.31</v>
      </c>
      <c r="H49" s="45">
        <f t="shared" si="0"/>
        <v>164204283.61999997</v>
      </c>
    </row>
    <row r="50" spans="1:8" s="7" customFormat="1" x14ac:dyDescent="0.25">
      <c r="A50" s="32"/>
      <c r="B50" s="33" t="s">
        <v>15</v>
      </c>
      <c r="C50" s="42">
        <v>0</v>
      </c>
      <c r="D50" s="43">
        <v>0</v>
      </c>
      <c r="E50" s="42">
        <f t="shared" ref="E50:E57" si="6">C50+D50</f>
        <v>0</v>
      </c>
      <c r="F50" s="43">
        <v>0</v>
      </c>
      <c r="G50" s="43">
        <v>0</v>
      </c>
      <c r="H50" s="46">
        <f t="shared" si="0"/>
        <v>0</v>
      </c>
    </row>
    <row r="51" spans="1:8" s="7" customFormat="1" x14ac:dyDescent="0.25">
      <c r="A51" s="32"/>
      <c r="B51" s="33" t="s">
        <v>16</v>
      </c>
      <c r="C51" s="42">
        <v>0</v>
      </c>
      <c r="D51" s="43">
        <v>0</v>
      </c>
      <c r="E51" s="42">
        <f t="shared" si="6"/>
        <v>0</v>
      </c>
      <c r="F51" s="43">
        <v>0</v>
      </c>
      <c r="G51" s="43">
        <v>0</v>
      </c>
      <c r="H51" s="46">
        <f t="shared" si="0"/>
        <v>0</v>
      </c>
    </row>
    <row r="52" spans="1:8" s="7" customFormat="1" x14ac:dyDescent="0.25">
      <c r="A52" s="32"/>
      <c r="B52" s="33" t="s">
        <v>17</v>
      </c>
      <c r="C52" s="42">
        <v>0</v>
      </c>
      <c r="D52" s="43">
        <v>0</v>
      </c>
      <c r="E52" s="42">
        <f t="shared" si="6"/>
        <v>0</v>
      </c>
      <c r="F52" s="34">
        <v>0</v>
      </c>
      <c r="G52" s="34">
        <v>0</v>
      </c>
      <c r="H52" s="46">
        <f t="shared" si="0"/>
        <v>0</v>
      </c>
    </row>
    <row r="53" spans="1:8" s="7" customFormat="1" x14ac:dyDescent="0.25">
      <c r="A53" s="32"/>
      <c r="B53" s="33" t="s">
        <v>18</v>
      </c>
      <c r="C53" s="42">
        <v>0</v>
      </c>
      <c r="D53" s="43">
        <v>0</v>
      </c>
      <c r="E53" s="42">
        <f t="shared" si="6"/>
        <v>0</v>
      </c>
      <c r="F53" s="42">
        <v>0</v>
      </c>
      <c r="G53" s="42">
        <v>0</v>
      </c>
      <c r="H53" s="46">
        <f t="shared" si="0"/>
        <v>0</v>
      </c>
    </row>
    <row r="54" spans="1:8" s="7" customFormat="1" x14ac:dyDescent="0.25">
      <c r="A54" s="32"/>
      <c r="B54" s="33" t="s">
        <v>19</v>
      </c>
      <c r="C54" s="42">
        <v>0</v>
      </c>
      <c r="D54" s="43">
        <v>510.4</v>
      </c>
      <c r="E54" s="42">
        <f t="shared" si="6"/>
        <v>510.4</v>
      </c>
      <c r="F54" s="34">
        <v>11.7</v>
      </c>
      <c r="G54" s="34">
        <v>11.7</v>
      </c>
      <c r="H54" s="46">
        <f t="shared" si="0"/>
        <v>498.7</v>
      </c>
    </row>
    <row r="55" spans="1:8" s="7" customFormat="1" x14ac:dyDescent="0.25">
      <c r="A55" s="32"/>
      <c r="B55" s="33" t="s">
        <v>20</v>
      </c>
      <c r="C55" s="42">
        <v>0</v>
      </c>
      <c r="D55" s="43">
        <v>0</v>
      </c>
      <c r="E55" s="42">
        <f t="shared" si="6"/>
        <v>0</v>
      </c>
      <c r="F55" s="42">
        <v>0</v>
      </c>
      <c r="G55" s="42">
        <v>0</v>
      </c>
      <c r="H55" s="46">
        <f t="shared" si="0"/>
        <v>0</v>
      </c>
    </row>
    <row r="56" spans="1:8" s="7" customFormat="1" x14ac:dyDescent="0.25">
      <c r="A56" s="32"/>
      <c r="B56" s="33" t="s">
        <v>21</v>
      </c>
      <c r="C56" s="42">
        <v>325930225.5</v>
      </c>
      <c r="D56" s="34">
        <v>-3340815.48</v>
      </c>
      <c r="E56" s="42">
        <f t="shared" si="6"/>
        <v>322589410.01999998</v>
      </c>
      <c r="F56" s="34">
        <v>158385625.09999999</v>
      </c>
      <c r="G56" s="34">
        <v>152170933.61000001</v>
      </c>
      <c r="H56" s="46">
        <f t="shared" si="0"/>
        <v>164203784.91999999</v>
      </c>
    </row>
    <row r="57" spans="1:8" s="7" customFormat="1" x14ac:dyDescent="0.25">
      <c r="A57" s="32"/>
      <c r="B57" s="33" t="s">
        <v>22</v>
      </c>
      <c r="C57" s="42">
        <v>0</v>
      </c>
      <c r="D57" s="43">
        <v>0</v>
      </c>
      <c r="E57" s="42">
        <f t="shared" si="6"/>
        <v>0</v>
      </c>
      <c r="F57" s="42">
        <v>0</v>
      </c>
      <c r="G57" s="42">
        <v>0</v>
      </c>
      <c r="H57" s="46">
        <f t="shared" si="0"/>
        <v>0</v>
      </c>
    </row>
    <row r="58" spans="1:8" s="7" customFormat="1" x14ac:dyDescent="0.25">
      <c r="A58" s="37"/>
      <c r="B58" s="38"/>
      <c r="C58" s="39"/>
      <c r="D58" s="39"/>
      <c r="E58" s="39"/>
      <c r="F58" s="34"/>
      <c r="G58" s="34"/>
      <c r="H58" s="39"/>
    </row>
    <row r="59" spans="1:8" s="7" customFormat="1" x14ac:dyDescent="0.25">
      <c r="A59" s="30" t="s">
        <v>23</v>
      </c>
      <c r="B59" s="31"/>
      <c r="C59" s="39">
        <f>SUM(C60:C66)</f>
        <v>224161345.5</v>
      </c>
      <c r="D59" s="39">
        <f>SUM(D60:D66)</f>
        <v>1814719.6000000006</v>
      </c>
      <c r="E59" s="39">
        <f>SUM(E60:E66)</f>
        <v>225976065.10000002</v>
      </c>
      <c r="F59" s="47">
        <f>SUM(F60:F66)</f>
        <v>121210005.23</v>
      </c>
      <c r="G59" s="47">
        <f>SUM(G60:G66)</f>
        <v>107279591.44</v>
      </c>
      <c r="H59" s="45">
        <f t="shared" si="0"/>
        <v>104766059.87000002</v>
      </c>
    </row>
    <row r="60" spans="1:8" s="7" customFormat="1" x14ac:dyDescent="0.25">
      <c r="A60" s="32"/>
      <c r="B60" s="33" t="s">
        <v>24</v>
      </c>
      <c r="C60" s="42">
        <v>134082686.70999999</v>
      </c>
      <c r="D60" s="34">
        <v>6991273.9500000002</v>
      </c>
      <c r="E60" s="42">
        <f t="shared" ref="E60:E66" si="7">C60+D60</f>
        <v>141073960.66</v>
      </c>
      <c r="F60" s="34">
        <v>95152766.5</v>
      </c>
      <c r="G60" s="34">
        <v>81430372.709999993</v>
      </c>
      <c r="H60" s="46">
        <f t="shared" si="0"/>
        <v>45921194.159999996</v>
      </c>
    </row>
    <row r="61" spans="1:8" s="7" customFormat="1" x14ac:dyDescent="0.25">
      <c r="A61" s="32"/>
      <c r="B61" s="33" t="s">
        <v>25</v>
      </c>
      <c r="C61" s="42">
        <v>90078658.790000007</v>
      </c>
      <c r="D61" s="34">
        <v>-5176554.3499999996</v>
      </c>
      <c r="E61" s="42">
        <f t="shared" si="7"/>
        <v>84902104.440000013</v>
      </c>
      <c r="F61" s="34">
        <v>26057238.73</v>
      </c>
      <c r="G61" s="34">
        <v>25849218.73</v>
      </c>
      <c r="H61" s="46">
        <f t="shared" si="0"/>
        <v>58844865.710000008</v>
      </c>
    </row>
    <row r="62" spans="1:8" s="7" customFormat="1" x14ac:dyDescent="0.25">
      <c r="A62" s="32"/>
      <c r="B62" s="33" t="s">
        <v>26</v>
      </c>
      <c r="C62" s="43">
        <v>0</v>
      </c>
      <c r="D62" s="43">
        <v>0</v>
      </c>
      <c r="E62" s="42">
        <f t="shared" si="7"/>
        <v>0</v>
      </c>
      <c r="F62" s="34">
        <v>0</v>
      </c>
      <c r="G62" s="34">
        <v>0</v>
      </c>
      <c r="H62" s="46">
        <f t="shared" si="0"/>
        <v>0</v>
      </c>
    </row>
    <row r="63" spans="1:8" s="7" customFormat="1" x14ac:dyDescent="0.25">
      <c r="A63" s="32"/>
      <c r="B63" s="33" t="s">
        <v>27</v>
      </c>
      <c r="C63" s="43">
        <v>0</v>
      </c>
      <c r="D63" s="43">
        <v>0</v>
      </c>
      <c r="E63" s="42">
        <f t="shared" si="7"/>
        <v>0</v>
      </c>
      <c r="F63" s="42">
        <v>0</v>
      </c>
      <c r="G63" s="42">
        <v>0</v>
      </c>
      <c r="H63" s="46">
        <f t="shared" si="0"/>
        <v>0</v>
      </c>
    </row>
    <row r="64" spans="1:8" s="7" customFormat="1" x14ac:dyDescent="0.25">
      <c r="A64" s="32"/>
      <c r="B64" s="33" t="s">
        <v>28</v>
      </c>
      <c r="C64" s="43">
        <v>0</v>
      </c>
      <c r="D64" s="43">
        <v>0</v>
      </c>
      <c r="E64" s="42">
        <f t="shared" si="7"/>
        <v>0</v>
      </c>
      <c r="F64" s="34">
        <v>0</v>
      </c>
      <c r="G64" s="34">
        <v>0</v>
      </c>
      <c r="H64" s="46">
        <f t="shared" si="0"/>
        <v>0</v>
      </c>
    </row>
    <row r="65" spans="1:8" s="7" customFormat="1" x14ac:dyDescent="0.25">
      <c r="A65" s="32"/>
      <c r="B65" s="33" t="s">
        <v>29</v>
      </c>
      <c r="C65" s="43">
        <v>0</v>
      </c>
      <c r="D65" s="43">
        <v>0</v>
      </c>
      <c r="E65" s="42">
        <f t="shared" si="7"/>
        <v>0</v>
      </c>
      <c r="F65" s="42">
        <v>0</v>
      </c>
      <c r="G65" s="42">
        <v>0</v>
      </c>
      <c r="H65" s="46">
        <f t="shared" si="0"/>
        <v>0</v>
      </c>
    </row>
    <row r="66" spans="1:8" s="7" customFormat="1" x14ac:dyDescent="0.25">
      <c r="A66" s="32"/>
      <c r="B66" s="33" t="s">
        <v>30</v>
      </c>
      <c r="C66" s="43">
        <v>0</v>
      </c>
      <c r="D66" s="43">
        <v>0</v>
      </c>
      <c r="E66" s="42">
        <f t="shared" si="7"/>
        <v>0</v>
      </c>
      <c r="F66" s="34">
        <v>0</v>
      </c>
      <c r="G66" s="34">
        <v>0</v>
      </c>
      <c r="H66" s="46">
        <f t="shared" si="0"/>
        <v>0</v>
      </c>
    </row>
    <row r="67" spans="1:8" s="7" customFormat="1" x14ac:dyDescent="0.25">
      <c r="A67" s="37"/>
      <c r="B67" s="38"/>
      <c r="C67" s="39"/>
      <c r="D67" s="39"/>
      <c r="E67" s="39"/>
      <c r="F67" s="42" t="s">
        <v>47</v>
      </c>
      <c r="G67" s="42"/>
      <c r="H67" s="39"/>
    </row>
    <row r="68" spans="1:8" s="7" customFormat="1" x14ac:dyDescent="0.25">
      <c r="A68" s="30" t="s">
        <v>31</v>
      </c>
      <c r="B68" s="31"/>
      <c r="C68" s="39">
        <f>SUM(C69:C77)</f>
        <v>34200</v>
      </c>
      <c r="D68" s="39">
        <f>SUM(D69:D77)</f>
        <v>-34200</v>
      </c>
      <c r="E68" s="39">
        <f>SUM(E69:E77)</f>
        <v>0</v>
      </c>
      <c r="F68" s="47">
        <f>SUM(F69:F77)</f>
        <v>0</v>
      </c>
      <c r="G68" s="47">
        <f>SUM(G69:G77)</f>
        <v>0</v>
      </c>
      <c r="H68" s="45">
        <f t="shared" si="0"/>
        <v>0</v>
      </c>
    </row>
    <row r="69" spans="1:8" s="7" customFormat="1" x14ac:dyDescent="0.25">
      <c r="A69" s="32"/>
      <c r="B69" s="33" t="s">
        <v>32</v>
      </c>
      <c r="C69" s="43">
        <v>0</v>
      </c>
      <c r="D69" s="43">
        <v>0</v>
      </c>
      <c r="E69" s="42">
        <f t="shared" ref="E69:E77" si="8">C69+D69</f>
        <v>0</v>
      </c>
      <c r="F69" s="42">
        <v>0</v>
      </c>
      <c r="G69" s="42">
        <v>0</v>
      </c>
      <c r="H69" s="46">
        <f t="shared" si="0"/>
        <v>0</v>
      </c>
    </row>
    <row r="70" spans="1:8" s="7" customFormat="1" x14ac:dyDescent="0.25">
      <c r="A70" s="32"/>
      <c r="B70" s="33" t="s">
        <v>33</v>
      </c>
      <c r="C70" s="43">
        <v>0</v>
      </c>
      <c r="D70" s="43">
        <v>0</v>
      </c>
      <c r="E70" s="42">
        <f t="shared" si="8"/>
        <v>0</v>
      </c>
      <c r="F70" s="34">
        <v>0</v>
      </c>
      <c r="G70" s="34">
        <v>0</v>
      </c>
      <c r="H70" s="46">
        <f t="shared" si="0"/>
        <v>0</v>
      </c>
    </row>
    <row r="71" spans="1:8" s="7" customFormat="1" x14ac:dyDescent="0.25">
      <c r="A71" s="32"/>
      <c r="B71" s="33" t="s">
        <v>34</v>
      </c>
      <c r="C71" s="43">
        <v>0</v>
      </c>
      <c r="D71" s="43">
        <v>0</v>
      </c>
      <c r="E71" s="42">
        <f t="shared" si="8"/>
        <v>0</v>
      </c>
      <c r="F71" s="42">
        <v>0</v>
      </c>
      <c r="G71" s="42">
        <v>0</v>
      </c>
      <c r="H71" s="46">
        <f t="shared" si="0"/>
        <v>0</v>
      </c>
    </row>
    <row r="72" spans="1:8" s="7" customFormat="1" x14ac:dyDescent="0.25">
      <c r="A72" s="32"/>
      <c r="B72" s="33" t="s">
        <v>35</v>
      </c>
      <c r="C72" s="43">
        <v>0</v>
      </c>
      <c r="D72" s="43">
        <v>0</v>
      </c>
      <c r="E72" s="42">
        <f t="shared" si="8"/>
        <v>0</v>
      </c>
      <c r="F72" s="34">
        <v>0</v>
      </c>
      <c r="G72" s="34">
        <v>0</v>
      </c>
      <c r="H72" s="46">
        <f t="shared" si="0"/>
        <v>0</v>
      </c>
    </row>
    <row r="73" spans="1:8" s="7" customFormat="1" x14ac:dyDescent="0.25">
      <c r="A73" s="32"/>
      <c r="B73" s="33" t="s">
        <v>36</v>
      </c>
      <c r="C73" s="43">
        <v>0</v>
      </c>
      <c r="D73" s="43">
        <v>0</v>
      </c>
      <c r="E73" s="42">
        <f t="shared" si="8"/>
        <v>0</v>
      </c>
      <c r="F73" s="43">
        <v>0</v>
      </c>
      <c r="G73" s="43">
        <v>0</v>
      </c>
      <c r="H73" s="46">
        <f t="shared" si="0"/>
        <v>0</v>
      </c>
    </row>
    <row r="74" spans="1:8" s="7" customFormat="1" x14ac:dyDescent="0.25">
      <c r="A74" s="32"/>
      <c r="B74" s="33" t="s">
        <v>37</v>
      </c>
      <c r="C74" s="43">
        <v>34200</v>
      </c>
      <c r="D74" s="43">
        <v>-34200</v>
      </c>
      <c r="E74" s="42">
        <f t="shared" si="8"/>
        <v>0</v>
      </c>
      <c r="F74" s="43">
        <v>0</v>
      </c>
      <c r="G74" s="43">
        <v>0</v>
      </c>
      <c r="H74" s="46">
        <f t="shared" si="0"/>
        <v>0</v>
      </c>
    </row>
    <row r="75" spans="1:8" s="7" customFormat="1" x14ac:dyDescent="0.25">
      <c r="A75" s="32"/>
      <c r="B75" s="33" t="s">
        <v>38</v>
      </c>
      <c r="C75" s="43">
        <v>0</v>
      </c>
      <c r="D75" s="43">
        <v>0</v>
      </c>
      <c r="E75" s="42">
        <f t="shared" si="8"/>
        <v>0</v>
      </c>
      <c r="F75" s="43">
        <v>0</v>
      </c>
      <c r="G75" s="43">
        <v>0</v>
      </c>
      <c r="H75" s="46">
        <f t="shared" si="0"/>
        <v>0</v>
      </c>
    </row>
    <row r="76" spans="1:8" s="7" customFormat="1" x14ac:dyDescent="0.25">
      <c r="A76" s="32"/>
      <c r="B76" s="33" t="s">
        <v>39</v>
      </c>
      <c r="C76" s="43">
        <v>0</v>
      </c>
      <c r="D76" s="43">
        <v>0</v>
      </c>
      <c r="E76" s="42">
        <f t="shared" si="8"/>
        <v>0</v>
      </c>
      <c r="F76" s="43">
        <v>0</v>
      </c>
      <c r="G76" s="43">
        <v>0</v>
      </c>
      <c r="H76" s="46">
        <f t="shared" ref="H76:H85" si="9">E76-F76</f>
        <v>0</v>
      </c>
    </row>
    <row r="77" spans="1:8" s="7" customFormat="1" x14ac:dyDescent="0.25">
      <c r="A77" s="32"/>
      <c r="B77" s="33" t="s">
        <v>40</v>
      </c>
      <c r="C77" s="43">
        <v>0</v>
      </c>
      <c r="D77" s="43">
        <v>0</v>
      </c>
      <c r="E77" s="42">
        <f t="shared" si="8"/>
        <v>0</v>
      </c>
      <c r="F77" s="43">
        <v>0</v>
      </c>
      <c r="G77" s="43">
        <v>0</v>
      </c>
      <c r="H77" s="46">
        <f t="shared" si="9"/>
        <v>0</v>
      </c>
    </row>
    <row r="78" spans="1:8" s="7" customFormat="1" ht="12" x14ac:dyDescent="0.2">
      <c r="A78" s="37"/>
      <c r="B78" s="38"/>
      <c r="C78" s="39"/>
      <c r="D78" s="39"/>
      <c r="E78" s="39"/>
      <c r="F78" s="39"/>
      <c r="G78" s="39"/>
      <c r="H78" s="39"/>
    </row>
    <row r="79" spans="1:8" s="7" customFormat="1" ht="12" x14ac:dyDescent="0.2">
      <c r="A79" s="30" t="s">
        <v>41</v>
      </c>
      <c r="B79" s="31"/>
      <c r="C79" s="39">
        <f>SUM(C80:C83)</f>
        <v>0</v>
      </c>
      <c r="D79" s="39">
        <f>SUM(D80:D83)</f>
        <v>0</v>
      </c>
      <c r="E79" s="39">
        <f>SUM(E80:E83)</f>
        <v>0</v>
      </c>
      <c r="F79" s="39">
        <f>SUM(F80:F83)</f>
        <v>0</v>
      </c>
      <c r="G79" s="39">
        <f>SUM(G80:G83)</f>
        <v>0</v>
      </c>
      <c r="H79" s="45">
        <f t="shared" si="9"/>
        <v>0</v>
      </c>
    </row>
    <row r="80" spans="1:8" s="7" customFormat="1" ht="24" x14ac:dyDescent="0.2">
      <c r="A80" s="32"/>
      <c r="B80" s="41" t="s">
        <v>42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6">
        <f t="shared" si="9"/>
        <v>0</v>
      </c>
    </row>
    <row r="81" spans="1:8" s="7" customFormat="1" ht="24" x14ac:dyDescent="0.2">
      <c r="A81" s="32"/>
      <c r="B81" s="41" t="s">
        <v>43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6">
        <f t="shared" si="9"/>
        <v>0</v>
      </c>
    </row>
    <row r="82" spans="1:8" s="7" customFormat="1" ht="12" x14ac:dyDescent="0.2">
      <c r="A82" s="32"/>
      <c r="B82" s="41" t="s">
        <v>44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6">
        <f t="shared" si="9"/>
        <v>0</v>
      </c>
    </row>
    <row r="83" spans="1:8" s="7" customFormat="1" ht="12" x14ac:dyDescent="0.2">
      <c r="A83" s="32"/>
      <c r="B83" s="41" t="s">
        <v>45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6">
        <f t="shared" si="9"/>
        <v>0</v>
      </c>
    </row>
    <row r="84" spans="1:8" s="7" customFormat="1" ht="12" x14ac:dyDescent="0.2">
      <c r="A84" s="37"/>
      <c r="B84" s="38"/>
      <c r="C84" s="48"/>
      <c r="D84" s="48"/>
      <c r="E84" s="48"/>
      <c r="F84" s="48"/>
      <c r="G84" s="48"/>
      <c r="H84" s="48"/>
    </row>
    <row r="85" spans="1:8" s="7" customFormat="1" ht="12" x14ac:dyDescent="0.2">
      <c r="A85" s="30" t="s">
        <v>48</v>
      </c>
      <c r="B85" s="31"/>
      <c r="C85" s="49">
        <f>+C11+C48</f>
        <v>2363060899</v>
      </c>
      <c r="D85" s="49">
        <f>+D11+D48</f>
        <v>186055236.59999999</v>
      </c>
      <c r="E85" s="49">
        <f>+E11+E48</f>
        <v>2549116135.5999999</v>
      </c>
      <c r="F85" s="49">
        <f>+F11+F48</f>
        <v>1096813558.6800001</v>
      </c>
      <c r="G85" s="49">
        <f>+G11+G48</f>
        <v>1042376099.2000002</v>
      </c>
      <c r="H85" s="50">
        <f t="shared" si="9"/>
        <v>1452302576.9199998</v>
      </c>
    </row>
    <row r="86" spans="1:8" s="7" customFormat="1" ht="12.75" thickBot="1" x14ac:dyDescent="0.25">
      <c r="A86" s="51"/>
      <c r="B86" s="52"/>
      <c r="C86" s="53"/>
      <c r="D86" s="53"/>
      <c r="E86" s="53"/>
      <c r="F86" s="53"/>
      <c r="G86" s="53"/>
      <c r="H86" s="53"/>
    </row>
    <row r="87" spans="1:8" s="7" customFormat="1" ht="12" x14ac:dyDescent="0.2">
      <c r="A87" s="1"/>
    </row>
  </sheetData>
  <mergeCells count="22">
    <mergeCell ref="A59:B59"/>
    <mergeCell ref="A68:B68"/>
    <mergeCell ref="A79:B79"/>
    <mergeCell ref="A85:B85"/>
    <mergeCell ref="A12:B12"/>
    <mergeCell ref="A22:B22"/>
    <mergeCell ref="A31:B31"/>
    <mergeCell ref="A42:B42"/>
    <mergeCell ref="A48:B48"/>
    <mergeCell ref="A49:B49"/>
    <mergeCell ref="A7:H7"/>
    <mergeCell ref="A8:B9"/>
    <mergeCell ref="C8:G8"/>
    <mergeCell ref="H8:H9"/>
    <mergeCell ref="A10:B10"/>
    <mergeCell ref="A11:B11"/>
    <mergeCell ref="B1:H1"/>
    <mergeCell ref="B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F6c) FUNC</vt:lpstr>
      <vt:lpstr>'LDF F6c) FUNC'!Área_de_impresión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2021-07-14T23:07:21Z</dcterms:created>
  <dcterms:modified xsi:type="dcterms:W3CDTF">2021-07-14T23:08:23Z</dcterms:modified>
</cp:coreProperties>
</file>