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3er Trimestre\"/>
    </mc:Choice>
  </mc:AlternateContent>
  <xr:revisionPtr revIDLastSave="0" documentId="8_{D117D419-33BD-411F-9AA8-0CF9841ADFFA}" xr6:coauthVersionLast="36" xr6:coauthVersionMax="36" xr10:uidLastSave="{00000000-0000-0000-0000-000000000000}"/>
  <bookViews>
    <workbookView xWindow="0" yWindow="0" windowWidth="21600" windowHeight="8505" xr2:uid="{987D3B60-BD6C-4673-BE8D-6AB05E0DA14F}"/>
  </bookViews>
  <sheets>
    <sheet name="LDF F6b) Admiva" sheetId="1" r:id="rId1"/>
  </sheets>
  <externalReferences>
    <externalReference r:id="rId2"/>
  </externalReferences>
  <definedNames>
    <definedName name="_xlnm.Print_Area" localSheetId="0">'LDF F6b) Admiva'!$B$1:$H$80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D79" i="1"/>
  <c r="H71" i="1"/>
  <c r="E71" i="1"/>
  <c r="D71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G45" i="1"/>
  <c r="G79" i="1" s="1"/>
  <c r="F45" i="1"/>
  <c r="E45" i="1"/>
  <c r="H45" i="1" s="1"/>
  <c r="H79" i="1" s="1"/>
  <c r="D45" i="1"/>
  <c r="C45" i="1"/>
  <c r="C79" i="1" s="1"/>
  <c r="H10" i="1"/>
  <c r="G10" i="1"/>
  <c r="F10" i="1"/>
  <c r="E10" i="1"/>
  <c r="D10" i="1"/>
  <c r="C10" i="1"/>
  <c r="E79" i="1" l="1"/>
</calcChain>
</file>

<file path=xl/sharedStrings.xml><?xml version="1.0" encoding="utf-8"?>
<sst xmlns="http://schemas.openxmlformats.org/spreadsheetml/2006/main" count="82" uniqueCount="50">
  <si>
    <t>MUNICIPIO DE DURANGO</t>
  </si>
  <si>
    <t>Estado Analítico del Ejercicio del Presupuesto de Egresos Detallado - LDF</t>
  </si>
  <si>
    <t>Clasificación Administrativa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</si>
  <si>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</si>
  <si>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</si>
  <si>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</si>
  <si>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</si>
  <si>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</si>
  <si>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</si>
  <si>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</si>
  <si>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</si>
  <si>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</si>
  <si>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</si>
  <si>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</si>
  <si>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</si>
  <si>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Presidencia Municipal</t>
  </si>
  <si>
    <t>Secretaria Municipal y del Ayuntamiento</t>
  </si>
  <si>
    <t>Dirección Municipal de Administración y Finanzas</t>
  </si>
  <si>
    <t>Dirección Municipalde Desarrollo Urbano</t>
  </si>
  <si>
    <t>Dirección Municipal de Obras Públicas</t>
  </si>
  <si>
    <t>Dirección Municipal de Servicios Públicos</t>
  </si>
  <si>
    <t>Dirección Municipal de Desarrollo Social</t>
  </si>
  <si>
    <t>Dirección Municipal de Salud Pública</t>
  </si>
  <si>
    <t>Dirección Municipal de Medio Ambiente</t>
  </si>
  <si>
    <t>Dirección Municipal de Seguridad Pública</t>
  </si>
  <si>
    <t>Dirección Municipal de Protección Civil</t>
  </si>
  <si>
    <t>Dirección Municipal de Educación</t>
  </si>
  <si>
    <t>Dirección Municipal de Comunicación Social</t>
  </si>
  <si>
    <t>Dirección Municipal de Desarrollo Rural</t>
  </si>
  <si>
    <t>Dirección Municipal de Fomento Económico</t>
  </si>
  <si>
    <t>Dirección Municipal de Promoción Turística</t>
  </si>
  <si>
    <t>Dirección Municipal de Inspección</t>
  </si>
  <si>
    <t>Dirección del Instituto Municipal de Arte y Cultura</t>
  </si>
  <si>
    <t>Dirección del Instituto Municipal del Deporte</t>
  </si>
  <si>
    <t>Dirección del Instituto Municipal de la Juventud</t>
  </si>
  <si>
    <t>Dirección del Instituto Municipal de la Mujer</t>
  </si>
  <si>
    <t>Contraloría Municipal</t>
  </si>
  <si>
    <t>Unidad de Transparencia e Información Municipal</t>
  </si>
  <si>
    <t>Cabildo</t>
  </si>
  <si>
    <t>Sindicatura</t>
  </si>
  <si>
    <t>Juzgado Civico Municipal</t>
  </si>
  <si>
    <t>Sindicato Único de Trabajadores Municipales</t>
  </si>
  <si>
    <t>Sindicato de Trabajadores Municipales (SUTUM)</t>
  </si>
  <si>
    <t>Sindicado de Trabajadores Municipales Victoria de Durango</t>
  </si>
  <si>
    <t>Dirección Municipal de Asuntos Jurídicos</t>
  </si>
  <si>
    <t>Dirección Municipal de Fomento Económico y Turismo</t>
  </si>
  <si>
    <t>Sindicato de Unidad Municipal del Ayuntamiento de Durango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</si>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</sst>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164" fontId="2" fillId="0" borderId="9" xfId="1" applyFont="1" applyBorder="1" applyAlignment="1">
      <alignment horizontal="right" vertical="center" wrapText="1"/>
    </xf>
    <xf numFmtId="164" fontId="2" fillId="0" borderId="14" xfId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4" fontId="8" fillId="3" borderId="6" xfId="1" applyNumberFormat="1" applyFont="1" applyFill="1" applyBorder="1" applyAlignment="1">
      <alignment horizontal="right" vertical="center" wrapText="1"/>
    </xf>
    <xf numFmtId="164" fontId="8" fillId="3" borderId="6" xfId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164" fontId="8" fillId="0" borderId="14" xfId="1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164" fontId="7" fillId="0" borderId="14" xfId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2" fillId="0" borderId="14" xfId="1" applyFont="1" applyBorder="1" applyAlignment="1">
      <alignment vertical="center" wrapText="1"/>
    </xf>
    <xf numFmtId="4" fontId="4" fillId="0" borderId="14" xfId="1" applyNumberFormat="1" applyFont="1" applyBorder="1" applyAlignment="1">
      <alignment vertical="center" wrapText="1"/>
    </xf>
    <xf numFmtId="4" fontId="0" fillId="0" borderId="14" xfId="1" applyNumberFormat="1" applyFont="1" applyBorder="1"/>
    <xf numFmtId="0" fontId="7" fillId="0" borderId="13" xfId="0" applyFont="1" applyBorder="1" applyAlignment="1">
      <alignment horizontal="justify" vertical="center" wrapText="1"/>
    </xf>
    <xf numFmtId="164" fontId="8" fillId="0" borderId="13" xfId="1" applyFont="1" applyBorder="1" applyAlignment="1">
      <alignment vertical="center" wrapText="1"/>
    </xf>
    <xf numFmtId="164" fontId="9" fillId="0" borderId="13" xfId="1" applyFont="1" applyBorder="1" applyAlignment="1">
      <alignment vertical="center" wrapText="1"/>
    </xf>
    <xf numFmtId="0" fontId="3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1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LDF%20Formatos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1 ESF "/>
      <sheetName val="LDF F2 IADP"/>
      <sheetName val="LDF F3 AODifsfin "/>
      <sheetName val="LDF F6b) Admiva"/>
      <sheetName val="Funcional"/>
      <sheetName val="Serv person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F0BB-9DD4-4CC6-919E-B624364D82CE}">
  <sheetPr>
    <pageSetUpPr fitToPage="1"/>
  </sheetPr>
  <dimension ref="A1:H81"/>
  <sheetViews>
    <sheetView tabSelected="1" topLeftCell="E67" workbookViewId="0">
      <selection activeCell="G90" sqref="G90"/>
    </sheetView>
  </sheetViews>
  <sheetFormatPr baseColWidth="10" defaultRowHeight="15" x14ac:dyDescent="0.25"/>
  <cols>
    <col min="2" max="2" width="38" customWidth="1"/>
    <col min="3" max="3" width="17" style="45" customWidth="1"/>
    <col min="4" max="4" width="15.5703125" style="45" customWidth="1"/>
    <col min="5" max="7" width="16.85546875" style="45" customWidth="1"/>
    <col min="8" max="8" width="18" style="46" customWidth="1"/>
    <col min="9" max="9" width="2.7109375" customWidth="1"/>
  </cols>
  <sheetData>
    <row r="1" spans="1:8" x14ac:dyDescent="0.25">
      <c r="B1" s="1"/>
      <c r="C1" s="2"/>
      <c r="D1" s="2"/>
      <c r="E1" s="2"/>
      <c r="F1" s="2"/>
      <c r="G1" s="2"/>
      <c r="H1" s="2"/>
    </row>
    <row r="2" spans="1:8" ht="15.75" thickBot="1" x14ac:dyDescent="0.3">
      <c r="C2" s="3"/>
      <c r="D2" s="3"/>
      <c r="E2" s="3"/>
      <c r="F2" s="3"/>
      <c r="G2" s="3"/>
      <c r="H2" s="3"/>
    </row>
    <row r="3" spans="1:8" s="4" customFormat="1" ht="11.25" x14ac:dyDescent="0.2">
      <c r="B3" s="5" t="s">
        <v>0</v>
      </c>
      <c r="C3" s="6"/>
      <c r="D3" s="6"/>
      <c r="E3" s="6"/>
      <c r="F3" s="6"/>
      <c r="G3" s="6"/>
      <c r="H3" s="7"/>
    </row>
    <row r="4" spans="1:8" s="4" customFormat="1" ht="11.25" x14ac:dyDescent="0.2">
      <c r="B4" s="8" t="s">
        <v>1</v>
      </c>
      <c r="C4" s="9"/>
      <c r="D4" s="9"/>
      <c r="E4" s="9"/>
      <c r="F4" s="9"/>
      <c r="G4" s="9"/>
      <c r="H4" s="10"/>
    </row>
    <row r="5" spans="1:8" s="4" customFormat="1" ht="11.25" x14ac:dyDescent="0.2">
      <c r="B5" s="8" t="s">
        <v>2</v>
      </c>
      <c r="C5" s="9"/>
      <c r="D5" s="9"/>
      <c r="E5" s="9"/>
      <c r="F5" s="9"/>
      <c r="G5" s="9"/>
      <c r="H5" s="10"/>
    </row>
    <row r="6" spans="1:8" s="4" customFormat="1" ht="11.25" x14ac:dyDescent="0.2">
      <c r="B6" s="8" t="s">
        <v>3</v>
      </c>
      <c r="C6" s="9"/>
      <c r="D6" s="9"/>
      <c r="E6" s="9"/>
      <c r="F6" s="9"/>
      <c r="G6" s="9"/>
      <c r="H6" s="10"/>
    </row>
    <row r="7" spans="1:8" s="4" customFormat="1" ht="12" thickBot="1" x14ac:dyDescent="0.25">
      <c r="B7" s="11" t="s">
        <v>4</v>
      </c>
      <c r="C7" s="12"/>
      <c r="D7" s="12"/>
      <c r="E7" s="12"/>
      <c r="F7" s="12"/>
      <c r="G7" s="12"/>
      <c r="H7" s="13"/>
    </row>
    <row r="8" spans="1:8" s="4" customFormat="1" ht="12" thickBot="1" x14ac:dyDescent="0.25">
      <c r="B8" s="14" t="s">
        <v>5</v>
      </c>
      <c r="C8" s="15" t="s">
        <v>6</v>
      </c>
      <c r="D8" s="16"/>
      <c r="E8" s="16"/>
      <c r="F8" s="16"/>
      <c r="G8" s="17"/>
      <c r="H8" s="18" t="s">
        <v>7</v>
      </c>
    </row>
    <row r="9" spans="1:8" s="4" customFormat="1" ht="23.25" thickBot="1" x14ac:dyDescent="0.25">
      <c r="B9" s="19"/>
      <c r="C9" s="20" t="s">
        <v>8</v>
      </c>
      <c r="D9" s="20" t="s">
        <v>9</v>
      </c>
      <c r="E9" s="21" t="s">
        <v>10</v>
      </c>
      <c r="F9" s="22" t="s">
        <v>11</v>
      </c>
      <c r="G9" s="21" t="s">
        <v>12</v>
      </c>
      <c r="H9" s="23"/>
    </row>
    <row r="10" spans="1:8" s="4" customFormat="1" ht="23.25" customHeight="1" x14ac:dyDescent="0.2">
      <c r="B10" s="24" t="s">
        <v>13</v>
      </c>
      <c r="C10" s="25">
        <f>SUM(C12:C43)</f>
        <v>2250953730</v>
      </c>
      <c r="D10" s="25">
        <f t="shared" ref="D10:H10" si="0">SUM(D12:D43)</f>
        <v>399024767.81000018</v>
      </c>
      <c r="E10" s="25">
        <f t="shared" si="0"/>
        <v>2649978497.809999</v>
      </c>
      <c r="F10" s="25">
        <f t="shared" si="0"/>
        <v>1583395686.0099995</v>
      </c>
      <c r="G10" s="25">
        <f t="shared" si="0"/>
        <v>1514732245.4799998</v>
      </c>
      <c r="H10" s="25">
        <f t="shared" si="0"/>
        <v>1066582811.7999998</v>
      </c>
    </row>
    <row r="11" spans="1:8" s="4" customFormat="1" ht="12" x14ac:dyDescent="0.2">
      <c r="B11" s="24" t="s">
        <v>14</v>
      </c>
      <c r="C11" s="26"/>
      <c r="D11" s="26"/>
      <c r="E11" s="26"/>
      <c r="F11" s="26"/>
      <c r="G11" s="26"/>
      <c r="H11" s="26"/>
    </row>
    <row r="12" spans="1:8" s="27" customFormat="1" ht="18" customHeight="1" x14ac:dyDescent="0.2">
      <c r="A12" s="27">
        <v>1</v>
      </c>
      <c r="B12" s="28" t="s">
        <v>15</v>
      </c>
      <c r="C12" s="29">
        <v>35371221.75</v>
      </c>
      <c r="D12" s="29">
        <v>34888848.240000002</v>
      </c>
      <c r="E12" s="29">
        <v>70260069.989999995</v>
      </c>
      <c r="F12" s="29">
        <v>57192500.18</v>
      </c>
      <c r="G12" s="29">
        <v>52496733.289999999</v>
      </c>
      <c r="H12" s="30">
        <v>13067569.810000001</v>
      </c>
    </row>
    <row r="13" spans="1:8" s="31" customFormat="1" ht="18" customHeight="1" x14ac:dyDescent="0.2">
      <c r="A13" s="31">
        <v>2</v>
      </c>
      <c r="B13" s="32" t="s">
        <v>16</v>
      </c>
      <c r="C13" s="29">
        <v>61514620.030000001</v>
      </c>
      <c r="D13" s="29">
        <v>-2137338.2599999998</v>
      </c>
      <c r="E13" s="29">
        <v>59377281.770000003</v>
      </c>
      <c r="F13" s="29">
        <v>39668849.460000001</v>
      </c>
      <c r="G13" s="29">
        <v>37669266.509999998</v>
      </c>
      <c r="H13" s="30">
        <v>19708432.309999999</v>
      </c>
    </row>
    <row r="14" spans="1:8" s="27" customFormat="1" ht="18" customHeight="1" x14ac:dyDescent="0.2">
      <c r="A14" s="27">
        <v>3</v>
      </c>
      <c r="B14" s="28" t="s">
        <v>17</v>
      </c>
      <c r="C14" s="29">
        <v>646707217.90999997</v>
      </c>
      <c r="D14" s="29">
        <v>173053380.31999999</v>
      </c>
      <c r="E14" s="29">
        <v>819760598.23000002</v>
      </c>
      <c r="F14" s="29">
        <v>560950348.13</v>
      </c>
      <c r="G14" s="29">
        <v>555433482.84000003</v>
      </c>
      <c r="H14" s="30">
        <v>258810250.09999999</v>
      </c>
    </row>
    <row r="15" spans="1:8" s="27" customFormat="1" ht="18" customHeight="1" x14ac:dyDescent="0.2">
      <c r="A15" s="31">
        <v>4</v>
      </c>
      <c r="B15" s="28" t="s">
        <v>18</v>
      </c>
      <c r="C15" s="29">
        <v>19969988.640000001</v>
      </c>
      <c r="D15" s="29">
        <v>-1137756.43</v>
      </c>
      <c r="E15" s="29">
        <v>18832232.210000001</v>
      </c>
      <c r="F15" s="29">
        <v>13587411.42</v>
      </c>
      <c r="G15" s="29">
        <v>13334506.67</v>
      </c>
      <c r="H15" s="30">
        <v>5244820.79</v>
      </c>
    </row>
    <row r="16" spans="1:8" s="27" customFormat="1" ht="18" customHeight="1" x14ac:dyDescent="0.2">
      <c r="A16" s="27">
        <v>5</v>
      </c>
      <c r="B16" s="28" t="s">
        <v>19</v>
      </c>
      <c r="C16" s="29">
        <v>278581440.56</v>
      </c>
      <c r="D16" s="29">
        <v>156255737.38999999</v>
      </c>
      <c r="E16" s="29">
        <v>434837177.94999999</v>
      </c>
      <c r="F16" s="29">
        <v>170124830.03999999</v>
      </c>
      <c r="G16" s="29">
        <v>167351568.12</v>
      </c>
      <c r="H16" s="30">
        <v>264712347.91</v>
      </c>
    </row>
    <row r="17" spans="1:8" s="27" customFormat="1" ht="18" customHeight="1" x14ac:dyDescent="0.2">
      <c r="A17" s="31">
        <v>6</v>
      </c>
      <c r="B17" s="28" t="s">
        <v>20</v>
      </c>
      <c r="C17" s="29">
        <v>406228655.37</v>
      </c>
      <c r="D17" s="29">
        <v>27682106.23</v>
      </c>
      <c r="E17" s="29">
        <v>433910761.60000002</v>
      </c>
      <c r="F17" s="29">
        <v>279962559.26999998</v>
      </c>
      <c r="G17" s="29">
        <v>260864916.90000001</v>
      </c>
      <c r="H17" s="30">
        <v>153948202.33000001</v>
      </c>
    </row>
    <row r="18" spans="1:8" s="27" customFormat="1" ht="18" customHeight="1" x14ac:dyDescent="0.2">
      <c r="A18" s="27">
        <v>7</v>
      </c>
      <c r="B18" s="28" t="s">
        <v>21</v>
      </c>
      <c r="C18" s="29">
        <v>21636917.260000002</v>
      </c>
      <c r="D18" s="29">
        <v>1370650.31</v>
      </c>
      <c r="E18" s="29">
        <v>23007567.57</v>
      </c>
      <c r="F18" s="29">
        <v>16097941.6</v>
      </c>
      <c r="G18" s="29">
        <v>15850141.970000001</v>
      </c>
      <c r="H18" s="30">
        <v>6909625.9699999997</v>
      </c>
    </row>
    <row r="19" spans="1:8" s="27" customFormat="1" ht="18" customHeight="1" x14ac:dyDescent="0.2">
      <c r="A19" s="31">
        <v>8</v>
      </c>
      <c r="B19" s="28" t="s">
        <v>22</v>
      </c>
      <c r="C19" s="29">
        <v>99368662.879999995</v>
      </c>
      <c r="D19" s="29">
        <v>15341374.689999999</v>
      </c>
      <c r="E19" s="29">
        <v>114710037.56999999</v>
      </c>
      <c r="F19" s="29">
        <v>66574206.060000002</v>
      </c>
      <c r="G19" s="29">
        <v>62824915.420000002</v>
      </c>
      <c r="H19" s="30">
        <v>48135831.509999998</v>
      </c>
    </row>
    <row r="20" spans="1:8" s="27" customFormat="1" ht="18" customHeight="1" x14ac:dyDescent="0.2">
      <c r="A20" s="27">
        <v>9</v>
      </c>
      <c r="B20" s="28" t="s">
        <v>23</v>
      </c>
      <c r="C20" s="29">
        <v>23525193.73</v>
      </c>
      <c r="D20" s="29">
        <v>-669543.4</v>
      </c>
      <c r="E20" s="29">
        <v>22855650.329999998</v>
      </c>
      <c r="F20" s="29">
        <v>14983049.85</v>
      </c>
      <c r="G20" s="29">
        <v>14262200.52</v>
      </c>
      <c r="H20" s="30">
        <v>7872600.4800000004</v>
      </c>
    </row>
    <row r="21" spans="1:8" s="27" customFormat="1" ht="18" customHeight="1" x14ac:dyDescent="0.2">
      <c r="A21" s="31">
        <v>10</v>
      </c>
      <c r="B21" s="28" t="s">
        <v>24</v>
      </c>
      <c r="C21" s="29">
        <v>244033871.71000001</v>
      </c>
      <c r="D21" s="29">
        <v>-58242824.520000003</v>
      </c>
      <c r="E21" s="29">
        <v>185791047.19</v>
      </c>
      <c r="F21" s="29">
        <v>41791255.579999998</v>
      </c>
      <c r="G21" s="29">
        <v>32892865.940000001</v>
      </c>
      <c r="H21" s="30">
        <v>143999791.61000001</v>
      </c>
    </row>
    <row r="22" spans="1:8" s="27" customFormat="1" ht="18" customHeight="1" x14ac:dyDescent="0.2">
      <c r="A22" s="27">
        <v>11</v>
      </c>
      <c r="B22" s="28" t="s">
        <v>25</v>
      </c>
      <c r="C22" s="29">
        <v>42613672.390000001</v>
      </c>
      <c r="D22" s="29">
        <v>1803029.04</v>
      </c>
      <c r="E22" s="29">
        <v>44416701.43</v>
      </c>
      <c r="F22" s="29">
        <v>27042524.82</v>
      </c>
      <c r="G22" s="29">
        <v>24926180.030000001</v>
      </c>
      <c r="H22" s="30">
        <v>17374176.609999999</v>
      </c>
    </row>
    <row r="23" spans="1:8" s="27" customFormat="1" ht="18" customHeight="1" x14ac:dyDescent="0.2">
      <c r="A23" s="31">
        <v>12</v>
      </c>
      <c r="B23" s="28" t="s">
        <v>26</v>
      </c>
      <c r="C23" s="29">
        <v>28379368.370000001</v>
      </c>
      <c r="D23" s="29">
        <v>-154114.62</v>
      </c>
      <c r="E23" s="29">
        <v>28225253.75</v>
      </c>
      <c r="F23" s="29">
        <v>22204213.550000001</v>
      </c>
      <c r="G23" s="29">
        <v>19986301.530000001</v>
      </c>
      <c r="H23" s="30">
        <v>6021040.2000000002</v>
      </c>
    </row>
    <row r="24" spans="1:8" s="27" customFormat="1" ht="18" customHeight="1" x14ac:dyDescent="0.2">
      <c r="A24" s="27">
        <v>13</v>
      </c>
      <c r="B24" s="28" t="s">
        <v>27</v>
      </c>
      <c r="C24" s="29">
        <v>29896083.390000001</v>
      </c>
      <c r="D24" s="29">
        <v>4723908.6100000003</v>
      </c>
      <c r="E24" s="29">
        <v>34619992</v>
      </c>
      <c r="F24" s="29">
        <v>26046282.719999999</v>
      </c>
      <c r="G24" s="29">
        <v>24060479.210000001</v>
      </c>
      <c r="H24" s="30">
        <v>8573709.2799999993</v>
      </c>
    </row>
    <row r="25" spans="1:8" s="27" customFormat="1" ht="18" customHeight="1" x14ac:dyDescent="0.2">
      <c r="A25" s="31">
        <v>14</v>
      </c>
      <c r="B25" s="28" t="s">
        <v>28</v>
      </c>
      <c r="C25" s="29">
        <v>15915345.109999999</v>
      </c>
      <c r="D25" s="29">
        <v>25111291.100000001</v>
      </c>
      <c r="E25" s="29">
        <v>41026636.210000001</v>
      </c>
      <c r="F25" s="29">
        <v>24669128.899999999</v>
      </c>
      <c r="G25" s="29">
        <v>24153081.59</v>
      </c>
      <c r="H25" s="30">
        <v>16357507.310000001</v>
      </c>
    </row>
    <row r="26" spans="1:8" s="27" customFormat="1" ht="18" customHeight="1" x14ac:dyDescent="0.2">
      <c r="A26" s="27">
        <v>15</v>
      </c>
      <c r="B26" s="28" t="s">
        <v>29</v>
      </c>
      <c r="C26" s="29">
        <v>20758953.25</v>
      </c>
      <c r="D26" s="29">
        <v>260622.22</v>
      </c>
      <c r="E26" s="29">
        <v>21019575.469999999</v>
      </c>
      <c r="F26" s="29">
        <v>12524528.58</v>
      </c>
      <c r="G26" s="29">
        <v>11543118.02</v>
      </c>
      <c r="H26" s="30">
        <v>8495046.8900000006</v>
      </c>
    </row>
    <row r="27" spans="1:8" s="27" customFormat="1" ht="18" customHeight="1" x14ac:dyDescent="0.2">
      <c r="A27" s="31">
        <v>16</v>
      </c>
      <c r="B27" s="28" t="s">
        <v>30</v>
      </c>
      <c r="C27" s="29">
        <v>9627597.0899999999</v>
      </c>
      <c r="D27" s="29">
        <v>1022091.79</v>
      </c>
      <c r="E27" s="29">
        <v>10649688.880000001</v>
      </c>
      <c r="F27" s="29">
        <v>8228983.5599999996</v>
      </c>
      <c r="G27" s="29">
        <v>7877912.7699999996</v>
      </c>
      <c r="H27" s="30">
        <v>2420705.3199999998</v>
      </c>
    </row>
    <row r="28" spans="1:8" s="27" customFormat="1" ht="18" customHeight="1" x14ac:dyDescent="0.2">
      <c r="A28" s="27">
        <v>17</v>
      </c>
      <c r="B28" s="32" t="s">
        <v>31</v>
      </c>
      <c r="C28" s="29">
        <v>19979970.359999999</v>
      </c>
      <c r="D28" s="29">
        <v>-1090182.6200000001</v>
      </c>
      <c r="E28" s="29">
        <v>18889787.739999998</v>
      </c>
      <c r="F28" s="29">
        <v>12168481.52</v>
      </c>
      <c r="G28" s="29">
        <v>11560367.109999999</v>
      </c>
      <c r="H28" s="30">
        <v>6721306.2199999997</v>
      </c>
    </row>
    <row r="29" spans="1:8" s="27" customFormat="1" ht="18" customHeight="1" x14ac:dyDescent="0.2">
      <c r="A29" s="31">
        <v>18</v>
      </c>
      <c r="B29" s="32" t="s">
        <v>32</v>
      </c>
      <c r="C29" s="29">
        <v>24768341.73</v>
      </c>
      <c r="D29" s="29">
        <v>7818922.6299999999</v>
      </c>
      <c r="E29" s="29">
        <v>32587264.359999999</v>
      </c>
      <c r="F29" s="29">
        <v>31100446.870000001</v>
      </c>
      <c r="G29" s="29">
        <v>28451835.59</v>
      </c>
      <c r="H29" s="30">
        <v>1486817.49</v>
      </c>
    </row>
    <row r="30" spans="1:8" s="27" customFormat="1" ht="18" customHeight="1" x14ac:dyDescent="0.2">
      <c r="A30" s="27">
        <v>19</v>
      </c>
      <c r="B30" s="32" t="s">
        <v>33</v>
      </c>
      <c r="C30" s="29">
        <v>38426311.57</v>
      </c>
      <c r="D30" s="29">
        <v>-5485218.2199999997</v>
      </c>
      <c r="E30" s="29">
        <v>32941093.350000001</v>
      </c>
      <c r="F30" s="29">
        <v>25480425.809999999</v>
      </c>
      <c r="G30" s="29">
        <v>21923336.09</v>
      </c>
      <c r="H30" s="30">
        <v>7460667.54</v>
      </c>
    </row>
    <row r="31" spans="1:8" s="27" customFormat="1" ht="18" customHeight="1" x14ac:dyDescent="0.2">
      <c r="A31" s="31">
        <v>20</v>
      </c>
      <c r="B31" s="32" t="s">
        <v>34</v>
      </c>
      <c r="C31" s="29">
        <v>7525665.0199999996</v>
      </c>
      <c r="D31" s="29">
        <v>-1060064.3600000001</v>
      </c>
      <c r="E31" s="29">
        <v>6465600.6600000001</v>
      </c>
      <c r="F31" s="29">
        <v>4993796.6100000003</v>
      </c>
      <c r="G31" s="29">
        <v>4625281.7699999996</v>
      </c>
      <c r="H31" s="30">
        <v>1471804.05</v>
      </c>
    </row>
    <row r="32" spans="1:8" s="27" customFormat="1" ht="18" customHeight="1" x14ac:dyDescent="0.2">
      <c r="A32" s="27">
        <v>21</v>
      </c>
      <c r="B32" s="32" t="s">
        <v>35</v>
      </c>
      <c r="C32" s="29">
        <v>10896217.33</v>
      </c>
      <c r="D32" s="29">
        <v>3264830.54</v>
      </c>
      <c r="E32" s="29">
        <v>14161047.869999999</v>
      </c>
      <c r="F32" s="29">
        <v>8890021.25</v>
      </c>
      <c r="G32" s="29">
        <v>7951277.8200000003</v>
      </c>
      <c r="H32" s="30">
        <v>5271026.62</v>
      </c>
    </row>
    <row r="33" spans="1:8" s="27" customFormat="1" ht="18" customHeight="1" x14ac:dyDescent="0.2">
      <c r="A33" s="31">
        <v>22</v>
      </c>
      <c r="B33" s="32" t="s">
        <v>36</v>
      </c>
      <c r="C33" s="29">
        <v>14456771.5</v>
      </c>
      <c r="D33" s="29">
        <v>-55046.71</v>
      </c>
      <c r="E33" s="29">
        <v>14401724.789999999</v>
      </c>
      <c r="F33" s="29">
        <v>7867587.75</v>
      </c>
      <c r="G33" s="29">
        <v>7669675.2199999997</v>
      </c>
      <c r="H33" s="30">
        <v>6534137.04</v>
      </c>
    </row>
    <row r="34" spans="1:8" s="27" customFormat="1" ht="18" customHeight="1" x14ac:dyDescent="0.2">
      <c r="A34" s="27">
        <v>23</v>
      </c>
      <c r="B34" s="32" t="s">
        <v>37</v>
      </c>
      <c r="C34" s="29">
        <v>4622753.25</v>
      </c>
      <c r="D34" s="29">
        <v>624265.21</v>
      </c>
      <c r="E34" s="29">
        <v>5247018.46</v>
      </c>
      <c r="F34" s="29">
        <v>3794832.8</v>
      </c>
      <c r="G34" s="29">
        <v>3650736.84</v>
      </c>
      <c r="H34" s="30">
        <v>1452185.66</v>
      </c>
    </row>
    <row r="35" spans="1:8" s="27" customFormat="1" ht="18" customHeight="1" x14ac:dyDescent="0.2">
      <c r="A35" s="31">
        <v>24</v>
      </c>
      <c r="B35" s="32" t="s">
        <v>38</v>
      </c>
      <c r="C35" s="29">
        <v>76978841.920000002</v>
      </c>
      <c r="D35" s="29">
        <v>2420641.06</v>
      </c>
      <c r="E35" s="29">
        <v>79399482.980000004</v>
      </c>
      <c r="F35" s="29">
        <v>58418087.130000003</v>
      </c>
      <c r="G35" s="29">
        <v>56626123.649999999</v>
      </c>
      <c r="H35" s="30">
        <v>20981395.850000001</v>
      </c>
    </row>
    <row r="36" spans="1:8" s="27" customFormat="1" ht="18" customHeight="1" x14ac:dyDescent="0.2">
      <c r="A36" s="27">
        <v>25</v>
      </c>
      <c r="B36" s="32" t="s">
        <v>39</v>
      </c>
      <c r="C36" s="29">
        <v>10935938.279999999</v>
      </c>
      <c r="D36" s="29">
        <v>9688720.3599999994</v>
      </c>
      <c r="E36" s="29">
        <v>20624658.640000001</v>
      </c>
      <c r="F36" s="29">
        <v>11282919.119999999</v>
      </c>
      <c r="G36" s="29">
        <v>10680090.710000001</v>
      </c>
      <c r="H36" s="30">
        <v>9341739.5199999996</v>
      </c>
    </row>
    <row r="37" spans="1:8" s="27" customFormat="1" ht="18" customHeight="1" x14ac:dyDescent="0.2">
      <c r="A37" s="31">
        <v>26</v>
      </c>
      <c r="B37" s="32" t="s">
        <v>40</v>
      </c>
      <c r="C37" s="29">
        <v>16504912.210000001</v>
      </c>
      <c r="D37" s="29">
        <v>-1140802.8999999999</v>
      </c>
      <c r="E37" s="29">
        <v>15364109.310000001</v>
      </c>
      <c r="F37" s="29">
        <v>10208460.51</v>
      </c>
      <c r="G37" s="29">
        <v>9810130.4700000007</v>
      </c>
      <c r="H37" s="30">
        <v>5155648.8</v>
      </c>
    </row>
    <row r="38" spans="1:8" s="27" customFormat="1" ht="18" customHeight="1" x14ac:dyDescent="0.2">
      <c r="A38" s="27">
        <v>27</v>
      </c>
      <c r="B38" s="32" t="s">
        <v>41</v>
      </c>
      <c r="C38" s="29">
        <v>32282436.73</v>
      </c>
      <c r="D38" s="29">
        <v>-3454206.09</v>
      </c>
      <c r="E38" s="29">
        <v>28828230.640000001</v>
      </c>
      <c r="F38" s="29">
        <v>15425156.65</v>
      </c>
      <c r="G38" s="29">
        <v>14605457.789999999</v>
      </c>
      <c r="H38" s="30">
        <v>13403073.99</v>
      </c>
    </row>
    <row r="39" spans="1:8" s="27" customFormat="1" ht="18" customHeight="1" x14ac:dyDescent="0.2">
      <c r="A39" s="31">
        <v>28</v>
      </c>
      <c r="B39" s="32" t="s">
        <v>42</v>
      </c>
      <c r="C39" s="29">
        <v>687826.88</v>
      </c>
      <c r="D39" s="29">
        <v>825973.55</v>
      </c>
      <c r="E39" s="29">
        <v>1513800.43</v>
      </c>
      <c r="F39" s="29">
        <v>698195.13</v>
      </c>
      <c r="G39" s="29">
        <v>504922.65</v>
      </c>
      <c r="H39" s="30">
        <v>815605.3</v>
      </c>
    </row>
    <row r="40" spans="1:8" s="27" customFormat="1" ht="24.75" customHeight="1" x14ac:dyDescent="0.2">
      <c r="A40" s="27">
        <v>29</v>
      </c>
      <c r="B40" s="32" t="s">
        <v>43</v>
      </c>
      <c r="C40" s="29">
        <v>94411.28</v>
      </c>
      <c r="D40" s="29">
        <v>676138.56</v>
      </c>
      <c r="E40" s="29">
        <v>770549.84</v>
      </c>
      <c r="F40" s="29">
        <v>362704.43</v>
      </c>
      <c r="G40" s="29">
        <v>311390.11</v>
      </c>
      <c r="H40" s="30">
        <v>407845.41</v>
      </c>
    </row>
    <row r="41" spans="1:8" s="27" customFormat="1" ht="18" customHeight="1" x14ac:dyDescent="0.2">
      <c r="A41" s="31">
        <v>30</v>
      </c>
      <c r="B41" s="32" t="s">
        <v>44</v>
      </c>
      <c r="C41" s="29">
        <v>8664522.5</v>
      </c>
      <c r="D41" s="29">
        <v>2371660.85</v>
      </c>
      <c r="E41" s="29">
        <v>11036183.35</v>
      </c>
      <c r="F41" s="29">
        <v>8683458.9900000002</v>
      </c>
      <c r="G41" s="29">
        <v>8509360.9499999993</v>
      </c>
      <c r="H41" s="30">
        <v>2352724.36</v>
      </c>
    </row>
    <row r="42" spans="1:8" s="27" customFormat="1" ht="18" customHeight="1" x14ac:dyDescent="0.2">
      <c r="A42" s="27">
        <v>31</v>
      </c>
      <c r="B42" s="32" t="s">
        <v>45</v>
      </c>
      <c r="C42" s="33">
        <v>0</v>
      </c>
      <c r="D42" s="33">
        <v>4385740.03</v>
      </c>
      <c r="E42" s="33">
        <v>4385740.03</v>
      </c>
      <c r="F42" s="33">
        <v>2372497.7200000002</v>
      </c>
      <c r="G42" s="33">
        <v>2324587.38</v>
      </c>
      <c r="H42" s="33">
        <v>2013242.31</v>
      </c>
    </row>
    <row r="43" spans="1:8" s="27" customFormat="1" ht="18" customHeight="1" x14ac:dyDescent="0.2">
      <c r="A43" s="27">
        <v>32</v>
      </c>
      <c r="B43" s="32" t="s">
        <v>46</v>
      </c>
      <c r="C43" s="33">
        <v>0</v>
      </c>
      <c r="D43" s="33">
        <v>61933.21</v>
      </c>
      <c r="E43" s="33">
        <v>61933.21</v>
      </c>
      <c r="F43" s="33">
        <v>0</v>
      </c>
      <c r="G43" s="33">
        <v>0</v>
      </c>
      <c r="H43" s="33">
        <v>61933.21</v>
      </c>
    </row>
    <row r="44" spans="1:8" s="4" customFormat="1" ht="11.25" x14ac:dyDescent="0.2">
      <c r="B44" s="34"/>
      <c r="C44" s="35"/>
      <c r="D44" s="35"/>
      <c r="E44" s="35"/>
      <c r="F44" s="35"/>
      <c r="G44" s="35"/>
      <c r="H44" s="35"/>
    </row>
    <row r="45" spans="1:8" s="4" customFormat="1" ht="12" x14ac:dyDescent="0.2">
      <c r="B45" s="36" t="s">
        <v>47</v>
      </c>
      <c r="C45" s="37">
        <f>SUM(C47:C76)</f>
        <v>623763089</v>
      </c>
      <c r="D45" s="37">
        <f>SUM(D47:D76)</f>
        <v>166370612.47</v>
      </c>
      <c r="E45" s="37">
        <f>SUM(E47:E76)</f>
        <v>790133701.46999991</v>
      </c>
      <c r="F45" s="37">
        <f>SUM(F47:F76)</f>
        <v>587426182.86999989</v>
      </c>
      <c r="G45" s="37">
        <f>SUM(G47:G76)</f>
        <v>569887243.6099999</v>
      </c>
      <c r="H45" s="37">
        <f>E45-F45</f>
        <v>202707518.60000002</v>
      </c>
    </row>
    <row r="46" spans="1:8" s="4" customFormat="1" ht="11.25" x14ac:dyDescent="0.2">
      <c r="B46" s="36" t="s">
        <v>48</v>
      </c>
      <c r="C46" s="38"/>
      <c r="D46" s="38"/>
      <c r="E46" s="38"/>
      <c r="F46" s="38"/>
      <c r="G46" s="38"/>
      <c r="H46" s="38"/>
    </row>
    <row r="47" spans="1:8" s="4" customFormat="1" x14ac:dyDescent="0.25">
      <c r="A47" s="4">
        <v>1</v>
      </c>
      <c r="B47" s="28" t="s">
        <v>15</v>
      </c>
      <c r="C47" s="39">
        <v>0</v>
      </c>
      <c r="D47" s="39">
        <v>82369.59</v>
      </c>
      <c r="E47" s="39">
        <v>82369.59</v>
      </c>
      <c r="F47" s="39">
        <v>82369.59</v>
      </c>
      <c r="G47" s="39">
        <v>82369.59</v>
      </c>
      <c r="H47" s="39">
        <v>0</v>
      </c>
    </row>
    <row r="48" spans="1:8" s="4" customFormat="1" x14ac:dyDescent="0.25">
      <c r="A48" s="4">
        <v>2</v>
      </c>
      <c r="B48" s="28" t="s">
        <v>16</v>
      </c>
      <c r="C48" s="39">
        <v>0</v>
      </c>
      <c r="D48" s="39">
        <v>56084.18</v>
      </c>
      <c r="E48" s="39">
        <v>56084.18</v>
      </c>
      <c r="F48" s="39">
        <v>56084.18</v>
      </c>
      <c r="G48" s="39">
        <v>56084.18</v>
      </c>
      <c r="H48" s="39">
        <v>0</v>
      </c>
    </row>
    <row r="49" spans="1:8" s="4" customFormat="1" x14ac:dyDescent="0.25">
      <c r="A49" s="4">
        <v>3</v>
      </c>
      <c r="B49" s="28" t="s">
        <v>17</v>
      </c>
      <c r="C49" s="39">
        <v>200000</v>
      </c>
      <c r="D49" s="39">
        <v>75017230.75</v>
      </c>
      <c r="E49" s="39">
        <v>75217230.75</v>
      </c>
      <c r="F49" s="39">
        <v>71644308.170000002</v>
      </c>
      <c r="G49" s="39">
        <v>71644308.170000002</v>
      </c>
      <c r="H49" s="39">
        <v>3572922.58</v>
      </c>
    </row>
    <row r="50" spans="1:8" s="4" customFormat="1" x14ac:dyDescent="0.25">
      <c r="A50" s="4">
        <v>4</v>
      </c>
      <c r="B50" s="28" t="s">
        <v>18</v>
      </c>
      <c r="C50" s="39">
        <v>0</v>
      </c>
      <c r="D50" s="39">
        <v>30986.28</v>
      </c>
      <c r="E50" s="39">
        <v>30986.28</v>
      </c>
      <c r="F50" s="39">
        <v>30986.28</v>
      </c>
      <c r="G50" s="39">
        <v>30986.28</v>
      </c>
      <c r="H50" s="39">
        <v>0</v>
      </c>
    </row>
    <row r="51" spans="1:8" s="4" customFormat="1" x14ac:dyDescent="0.25">
      <c r="A51" s="4">
        <f>A50+1</f>
        <v>5</v>
      </c>
      <c r="B51" s="28" t="s">
        <v>19</v>
      </c>
      <c r="C51" s="39">
        <v>108772931</v>
      </c>
      <c r="D51" s="39">
        <v>-23166286.359999999</v>
      </c>
      <c r="E51" s="39">
        <v>85606644.640000001</v>
      </c>
      <c r="F51" s="39">
        <v>50742991.479999997</v>
      </c>
      <c r="G51" s="39">
        <v>49564923.439999998</v>
      </c>
      <c r="H51" s="39">
        <v>34863653.159999996</v>
      </c>
    </row>
    <row r="52" spans="1:8" s="4" customFormat="1" x14ac:dyDescent="0.25">
      <c r="A52" s="4">
        <f t="shared" ref="A52:A78" si="1">A51+1</f>
        <v>6</v>
      </c>
      <c r="B52" s="28" t="s">
        <v>20</v>
      </c>
      <c r="C52" s="39">
        <v>163644357.5</v>
      </c>
      <c r="D52" s="39">
        <v>8622254.75</v>
      </c>
      <c r="E52" s="39">
        <v>172266612.25</v>
      </c>
      <c r="F52" s="39">
        <v>151421194.05000001</v>
      </c>
      <c r="G52" s="39">
        <v>139329688.59</v>
      </c>
      <c r="H52" s="39">
        <v>20845418.199999999</v>
      </c>
    </row>
    <row r="53" spans="1:8" s="4" customFormat="1" x14ac:dyDescent="0.25">
      <c r="A53" s="4">
        <f t="shared" si="1"/>
        <v>7</v>
      </c>
      <c r="B53" s="28" t="s">
        <v>21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</row>
    <row r="54" spans="1:8" s="4" customFormat="1" x14ac:dyDescent="0.25">
      <c r="A54" s="4">
        <f t="shared" si="1"/>
        <v>8</v>
      </c>
      <c r="B54" s="28" t="s">
        <v>22</v>
      </c>
      <c r="C54" s="39">
        <v>67504.31</v>
      </c>
      <c r="D54" s="39">
        <v>74709.820000000007</v>
      </c>
      <c r="E54" s="39">
        <v>142214.13</v>
      </c>
      <c r="F54" s="39">
        <v>142214.13</v>
      </c>
      <c r="G54" s="39">
        <v>142214.13</v>
      </c>
      <c r="H54" s="39">
        <v>0</v>
      </c>
    </row>
    <row r="55" spans="1:8" s="4" customFormat="1" x14ac:dyDescent="0.25">
      <c r="A55" s="4">
        <f t="shared" si="1"/>
        <v>9</v>
      </c>
      <c r="B55" s="28" t="s">
        <v>23</v>
      </c>
      <c r="C55" s="39">
        <v>0</v>
      </c>
      <c r="D55" s="39">
        <v>692</v>
      </c>
      <c r="E55" s="39">
        <v>692</v>
      </c>
      <c r="F55" s="39">
        <v>692</v>
      </c>
      <c r="G55" s="39">
        <v>692</v>
      </c>
      <c r="H55" s="39">
        <v>0</v>
      </c>
    </row>
    <row r="56" spans="1:8" s="4" customFormat="1" x14ac:dyDescent="0.25">
      <c r="A56" s="4">
        <f t="shared" si="1"/>
        <v>10</v>
      </c>
      <c r="B56" s="28" t="s">
        <v>24</v>
      </c>
      <c r="C56" s="39">
        <v>351078296.19</v>
      </c>
      <c r="D56" s="39">
        <v>92153840.640000001</v>
      </c>
      <c r="E56" s="39">
        <v>443232136.82999998</v>
      </c>
      <c r="F56" s="39">
        <v>310964821.94</v>
      </c>
      <c r="G56" s="39">
        <v>306695456.18000001</v>
      </c>
      <c r="H56" s="39">
        <v>132267314.89</v>
      </c>
    </row>
    <row r="57" spans="1:8" s="4" customFormat="1" x14ac:dyDescent="0.25">
      <c r="A57" s="4">
        <f t="shared" si="1"/>
        <v>11</v>
      </c>
      <c r="B57" s="28" t="s">
        <v>25</v>
      </c>
      <c r="C57" s="39">
        <v>0</v>
      </c>
      <c r="D57" s="39">
        <v>17855.28</v>
      </c>
      <c r="E57" s="39">
        <v>17855.28</v>
      </c>
      <c r="F57" s="39">
        <v>17855.28</v>
      </c>
      <c r="G57" s="39">
        <v>17855.28</v>
      </c>
      <c r="H57" s="39">
        <v>0</v>
      </c>
    </row>
    <row r="58" spans="1:8" s="4" customFormat="1" x14ac:dyDescent="0.25">
      <c r="A58" s="4">
        <f t="shared" si="1"/>
        <v>12</v>
      </c>
      <c r="B58" s="28" t="s">
        <v>26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</row>
    <row r="59" spans="1:8" s="4" customFormat="1" x14ac:dyDescent="0.25">
      <c r="A59" s="4">
        <f t="shared" si="1"/>
        <v>13</v>
      </c>
      <c r="B59" s="28" t="s">
        <v>27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</row>
    <row r="60" spans="1:8" s="4" customFormat="1" x14ac:dyDescent="0.25">
      <c r="A60" s="4">
        <f t="shared" si="1"/>
        <v>14</v>
      </c>
      <c r="B60" s="28" t="s">
        <v>28</v>
      </c>
      <c r="C60" s="39">
        <v>0</v>
      </c>
      <c r="D60" s="39">
        <v>13117270.57</v>
      </c>
      <c r="E60" s="39">
        <v>13117270.57</v>
      </c>
      <c r="F60" s="39">
        <v>2146801.94</v>
      </c>
      <c r="G60" s="39">
        <v>2146801.94</v>
      </c>
      <c r="H60" s="39">
        <v>10970468.630000001</v>
      </c>
    </row>
    <row r="61" spans="1:8" s="4" customFormat="1" x14ac:dyDescent="0.25">
      <c r="A61" s="4">
        <f t="shared" si="1"/>
        <v>15</v>
      </c>
      <c r="B61" s="28" t="s">
        <v>29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</row>
    <row r="62" spans="1:8" s="4" customFormat="1" x14ac:dyDescent="0.25">
      <c r="A62" s="4">
        <f t="shared" si="1"/>
        <v>16</v>
      </c>
      <c r="B62" s="28" t="s">
        <v>30</v>
      </c>
      <c r="C62" s="39">
        <v>0</v>
      </c>
      <c r="D62" s="39">
        <v>134713.92000000001</v>
      </c>
      <c r="E62" s="39">
        <v>134713.92000000001</v>
      </c>
      <c r="F62" s="39">
        <v>134713.92000000001</v>
      </c>
      <c r="G62" s="39">
        <v>134713.92000000001</v>
      </c>
      <c r="H62" s="39">
        <v>0</v>
      </c>
    </row>
    <row r="63" spans="1:8" s="4" customFormat="1" x14ac:dyDescent="0.25">
      <c r="A63" s="4">
        <f t="shared" si="1"/>
        <v>17</v>
      </c>
      <c r="B63" s="32" t="s">
        <v>31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pans="1:8" s="4" customFormat="1" x14ac:dyDescent="0.25">
      <c r="A64" s="4">
        <f t="shared" si="1"/>
        <v>18</v>
      </c>
      <c r="B64" s="32" t="s">
        <v>32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</row>
    <row r="65" spans="1:8" s="4" customFormat="1" x14ac:dyDescent="0.25">
      <c r="A65" s="4">
        <f t="shared" si="1"/>
        <v>19</v>
      </c>
      <c r="B65" s="32" t="s">
        <v>33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</row>
    <row r="66" spans="1:8" s="4" customFormat="1" x14ac:dyDescent="0.25">
      <c r="A66" s="4">
        <f t="shared" si="1"/>
        <v>20</v>
      </c>
      <c r="B66" s="32" t="s">
        <v>34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</row>
    <row r="67" spans="1:8" s="4" customFormat="1" x14ac:dyDescent="0.25">
      <c r="A67" s="4">
        <f t="shared" si="1"/>
        <v>21</v>
      </c>
      <c r="B67" s="32" t="s">
        <v>35</v>
      </c>
      <c r="C67" s="39">
        <v>0</v>
      </c>
      <c r="D67" s="39">
        <v>200000</v>
      </c>
      <c r="E67" s="39">
        <v>200000</v>
      </c>
      <c r="F67" s="39">
        <v>10999.3</v>
      </c>
      <c r="G67" s="39">
        <v>10999.3</v>
      </c>
      <c r="H67" s="39">
        <v>189000.7</v>
      </c>
    </row>
    <row r="68" spans="1:8" s="4" customFormat="1" x14ac:dyDescent="0.25">
      <c r="A68" s="4">
        <f t="shared" si="1"/>
        <v>22</v>
      </c>
      <c r="B68" s="32" t="s">
        <v>36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</row>
    <row r="69" spans="1:8" s="4" customFormat="1" x14ac:dyDescent="0.25">
      <c r="A69" s="4">
        <f t="shared" si="1"/>
        <v>23</v>
      </c>
      <c r="B69" s="32" t="s">
        <v>37</v>
      </c>
      <c r="C69" s="39">
        <v>0</v>
      </c>
      <c r="D69" s="39">
        <v>8627.77</v>
      </c>
      <c r="E69" s="39">
        <v>8627.77</v>
      </c>
      <c r="F69" s="39">
        <v>8627.77</v>
      </c>
      <c r="G69" s="39">
        <v>8627.77</v>
      </c>
      <c r="H69" s="39">
        <v>0</v>
      </c>
    </row>
    <row r="70" spans="1:8" s="4" customFormat="1" x14ac:dyDescent="0.25">
      <c r="A70" s="4">
        <f t="shared" si="1"/>
        <v>24</v>
      </c>
      <c r="B70" s="32" t="s">
        <v>38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</row>
    <row r="71" spans="1:8" s="4" customFormat="1" x14ac:dyDescent="0.25">
      <c r="A71" s="4">
        <f t="shared" si="1"/>
        <v>25</v>
      </c>
      <c r="B71" s="32" t="s">
        <v>39</v>
      </c>
      <c r="C71" s="39">
        <v>0</v>
      </c>
      <c r="D71" s="39">
        <f>20262.88+0.4</f>
        <v>20263.280000000002</v>
      </c>
      <c r="E71" s="39">
        <f>20262.88+0.4</f>
        <v>20263.280000000002</v>
      </c>
      <c r="F71" s="39">
        <v>21522.84</v>
      </c>
      <c r="G71" s="39">
        <v>21522.84</v>
      </c>
      <c r="H71" s="39">
        <f>-1259.96+0.4</f>
        <v>-1259.56</v>
      </c>
    </row>
    <row r="72" spans="1:8" s="4" customFormat="1" x14ac:dyDescent="0.25">
      <c r="A72" s="4">
        <f t="shared" si="1"/>
        <v>26</v>
      </c>
      <c r="B72" s="32" t="s">
        <v>40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</row>
    <row r="73" spans="1:8" s="4" customFormat="1" x14ac:dyDescent="0.25">
      <c r="A73" s="4">
        <f t="shared" si="1"/>
        <v>27</v>
      </c>
      <c r="B73" s="32" t="s">
        <v>41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</row>
    <row r="74" spans="1:8" s="4" customFormat="1" x14ac:dyDescent="0.25">
      <c r="A74" s="4">
        <f t="shared" si="1"/>
        <v>28</v>
      </c>
      <c r="B74" s="32" t="s">
        <v>42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</row>
    <row r="75" spans="1:8" s="4" customFormat="1" ht="23.25" x14ac:dyDescent="0.25">
      <c r="A75" s="4">
        <f t="shared" si="1"/>
        <v>29</v>
      </c>
      <c r="B75" s="32" t="s">
        <v>43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</row>
    <row r="76" spans="1:8" s="4" customFormat="1" x14ac:dyDescent="0.25">
      <c r="A76" s="4">
        <f t="shared" si="1"/>
        <v>30</v>
      </c>
      <c r="B76" s="32" t="s">
        <v>44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</row>
    <row r="77" spans="1:8" s="4" customFormat="1" ht="22.5" x14ac:dyDescent="0.2">
      <c r="A77" s="4">
        <f t="shared" si="1"/>
        <v>31</v>
      </c>
      <c r="B77" s="32" t="s">
        <v>45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</row>
    <row r="78" spans="1:8" s="4" customFormat="1" ht="22.5" x14ac:dyDescent="0.2">
      <c r="A78" s="4">
        <f t="shared" si="1"/>
        <v>32</v>
      </c>
      <c r="B78" s="32" t="s">
        <v>46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</row>
    <row r="79" spans="1:8" s="4" customFormat="1" ht="12" x14ac:dyDescent="0.2">
      <c r="B79" s="24" t="s">
        <v>49</v>
      </c>
      <c r="C79" s="37">
        <f t="shared" ref="C79:H79" si="2">C45+C10</f>
        <v>2874716819</v>
      </c>
      <c r="D79" s="37">
        <f>D45+D10</f>
        <v>565395380.28000021</v>
      </c>
      <c r="E79" s="37">
        <f t="shared" si="2"/>
        <v>3440112199.2799988</v>
      </c>
      <c r="F79" s="37">
        <f t="shared" si="2"/>
        <v>2170821868.8799992</v>
      </c>
      <c r="G79" s="37">
        <f t="shared" si="2"/>
        <v>2084619489.0899997</v>
      </c>
      <c r="H79" s="37">
        <f t="shared" si="2"/>
        <v>1269290330.3999999</v>
      </c>
    </row>
    <row r="80" spans="1:8" s="4" customFormat="1" ht="12.75" thickBot="1" x14ac:dyDescent="0.25">
      <c r="B80" s="40"/>
      <c r="C80" s="41"/>
      <c r="D80" s="41"/>
      <c r="E80" s="41"/>
      <c r="F80" s="41"/>
      <c r="G80" s="41"/>
      <c r="H80" s="42"/>
    </row>
    <row r="81" spans="3:8" s="4" customFormat="1" ht="11.25" x14ac:dyDescent="0.2">
      <c r="C81" s="43"/>
      <c r="D81" s="43"/>
      <c r="E81" s="43"/>
      <c r="F81" s="43"/>
      <c r="G81" s="43"/>
      <c r="H81" s="44"/>
    </row>
  </sheetData>
  <mergeCells count="10">
    <mergeCell ref="B7:H7"/>
    <mergeCell ref="B8:B9"/>
    <mergeCell ref="C8:G8"/>
    <mergeCell ref="H8:H9"/>
    <mergeCell ref="C1:H1"/>
    <mergeCell ref="C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F6b) Admiva</vt:lpstr>
      <vt:lpstr>'LDF F6b) Admiva'!Área_de_impresión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2023-10-24T17:53:26Z</dcterms:created>
  <dcterms:modified xsi:type="dcterms:W3CDTF">2023-10-24T17:53:56Z</dcterms:modified>
</cp:coreProperties>
</file>