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C10B97C6-06BC-4BB3-8EE1-015E07557493}" xr6:coauthVersionLast="36" xr6:coauthVersionMax="36" xr10:uidLastSave="{00000000-0000-0000-0000-000000000000}"/>
  <bookViews>
    <workbookView xWindow="0" yWindow="0" windowWidth="21600" windowHeight="8925" xr2:uid="{97F91543-2DC5-4D44-80F8-E4BA7A502AF7}"/>
  </bookViews>
  <sheets>
    <sheet name="LDF F6b) Admiva" sheetId="1" r:id="rId1"/>
  </sheets>
  <definedNames>
    <definedName name="_xlnm.Print_Area" localSheetId="0">'LDF F6b) Admiva'!$A$1:$G$75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72" i="1" s="1"/>
  <c r="F72" i="1" s="1"/>
  <c r="D71" i="1"/>
  <c r="D70" i="1"/>
  <c r="E70" i="1" s="1"/>
  <c r="F70" i="1" s="1"/>
  <c r="D69" i="1"/>
  <c r="D68" i="1"/>
  <c r="E68" i="1" s="1"/>
  <c r="F68" i="1" s="1"/>
  <c r="D67" i="1"/>
  <c r="D66" i="1"/>
  <c r="E66" i="1" s="1"/>
  <c r="F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C42" i="1"/>
  <c r="B42" i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D10" i="1" s="1"/>
  <c r="G10" i="1" s="1"/>
  <c r="D12" i="1"/>
  <c r="G12" i="1" s="1"/>
  <c r="F10" i="1"/>
  <c r="E10" i="1"/>
  <c r="C10" i="1"/>
  <c r="B10" i="1"/>
  <c r="G13" i="1" l="1"/>
  <c r="C74" i="1"/>
  <c r="G66" i="1"/>
  <c r="G68" i="1"/>
  <c r="G70" i="1"/>
  <c r="G72" i="1"/>
  <c r="E67" i="1"/>
  <c r="E69" i="1"/>
  <c r="E71" i="1"/>
  <c r="G71" i="1" s="1"/>
  <c r="D42" i="1"/>
  <c r="B74" i="1"/>
  <c r="F69" i="1" l="1"/>
  <c r="G69" i="1"/>
  <c r="D74" i="1"/>
  <c r="F71" i="1"/>
  <c r="E42" i="1"/>
  <c r="F67" i="1"/>
  <c r="G67" i="1"/>
  <c r="F42" i="1" l="1"/>
  <c r="E74" i="1"/>
  <c r="G42" i="1"/>
  <c r="G74" i="1" l="1"/>
  <c r="F74" i="1"/>
</calcChain>
</file>

<file path=xl/sharedStrings.xml><?xml version="1.0" encoding="utf-8"?>
<sst xmlns="http://schemas.openxmlformats.org/spreadsheetml/2006/main" count="77" uniqueCount="48">
  <si>
    <t>MUNICIPIO DE DURANGO</t>
  </si>
  <si>
    <t>Estado Analítico del Ejercicio del Presupuesto de Egresos Detallado - LDF</t>
  </si>
  <si>
    <t>Clasificación Administrativa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</si>
  <si>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</si>
  <si>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</si>
  <si>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</si>
  <si>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</si>
  <si>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</si>
  <si>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</si>
  <si>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</si>
  <si>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</si>
  <si>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</si>
  <si>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</si>
  <si>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</si>
  <si>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</si>
  <si>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Presidencia Municipal</t>
  </si>
  <si>
    <t>B. Secretaria Municipal y del Ayuntamiento</t>
  </si>
  <si>
    <t>C. Dirección Municipal de Administración y Finanzas</t>
  </si>
  <si>
    <t>D. Dirección Municipalde Desarrollo Urbano</t>
  </si>
  <si>
    <t>E. Dirección Municipal de Obras Públicas</t>
  </si>
  <si>
    <t>F. Dirección Municipal de Servicios Públicos</t>
  </si>
  <si>
    <t>G. Dirección Municipal de Desarrollo Social</t>
  </si>
  <si>
    <t>H. Dirección Municipal de Salud Pública</t>
  </si>
  <si>
    <t>I. Dirección Municipal de Medio Ambiente</t>
  </si>
  <si>
    <t>J. Dirección Municipal de Seguridad Pública</t>
  </si>
  <si>
    <t>K. Dirección Municipal de Protección Civil</t>
  </si>
  <si>
    <t>L. Dirección Municipal de Educación</t>
  </si>
  <si>
    <t>M. Dirección Municipal de Comunicación Social</t>
  </si>
  <si>
    <t>N. Dirección Municipal de Desarrollo Rural</t>
  </si>
  <si>
    <t>Ñ. Dirección Municipal de Fomento Económico</t>
  </si>
  <si>
    <t>O. Dirección Municipal de Promoción Turística</t>
  </si>
  <si>
    <t>P. Dirección Municipal de Inspección</t>
  </si>
  <si>
    <t>Q. Dirección del Instituto Municipal de Arte y Cultura</t>
  </si>
  <si>
    <t>R. Dirección del Instituto Municipal del Deporte</t>
  </si>
  <si>
    <t>S. Dirección del Instituto Municipal de la Juventud</t>
  </si>
  <si>
    <t>T. Dirección del Instituto Municipal de la Mujer</t>
  </si>
  <si>
    <t>U. Dirección del Instituto Municipal de Salud Mental</t>
  </si>
  <si>
    <t>V. Contraloría Municipal</t>
  </si>
  <si>
    <t>W. Unidad de Transparencia e Información Municipal</t>
  </si>
  <si>
    <t>X. Cabildo</t>
  </si>
  <si>
    <t>Y. Sindicatura</t>
  </si>
  <si>
    <t>Z. Juzgado Civico Municipal</t>
  </si>
  <si>
    <t>A1. Sindicato Único de Trabajadores Municipales</t>
  </si>
  <si>
    <t>A2. Sindicato de Trabajadores Municipales (SUTUM)</t>
  </si>
  <si>
    <t>II. Gasto Etiquetado</t>
  </si>
  <si>
    <t>(II=A+B+C+D+E+F+G+H)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</si>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</sst>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4" fontId="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8" fillId="0" borderId="14" xfId="0" applyNumberFormat="1" applyFont="1" applyBorder="1"/>
    <xf numFmtId="0" fontId="7" fillId="0" borderId="14" xfId="0" applyFont="1" applyFill="1" applyBorder="1" applyAlignment="1">
      <alignment horizontal="left" vertical="center" wrapText="1"/>
    </xf>
    <xf numFmtId="4" fontId="10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4" fontId="1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249A-038A-42C1-B5ED-0C4C0523D826}">
  <sheetPr>
    <tabColor theme="3" tint="0.59999389629810485"/>
    <pageSetUpPr fitToPage="1"/>
  </sheetPr>
  <dimension ref="A1:J76"/>
  <sheetViews>
    <sheetView tabSelected="1" workbookViewId="0">
      <selection activeCell="G75" sqref="A3:G75"/>
    </sheetView>
  </sheetViews>
  <sheetFormatPr baseColWidth="10" defaultRowHeight="15" x14ac:dyDescent="0.25"/>
  <cols>
    <col min="1" max="1" width="38" customWidth="1"/>
    <col min="2" max="2" width="17" style="50" customWidth="1"/>
    <col min="3" max="3" width="15.5703125" style="50" customWidth="1"/>
    <col min="4" max="6" width="16.85546875" style="50" customWidth="1"/>
    <col min="7" max="7" width="18" style="51" customWidth="1"/>
    <col min="8" max="8" width="2.7109375" customWidth="1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15.75" thickBot="1" x14ac:dyDescent="0.3">
      <c r="B2" s="3"/>
      <c r="C2" s="3"/>
      <c r="D2" s="3"/>
      <c r="E2" s="3"/>
      <c r="F2" s="3"/>
      <c r="G2" s="3"/>
    </row>
    <row r="3" spans="1:7" s="7" customFormat="1" ht="11.25" x14ac:dyDescent="0.2">
      <c r="A3" s="4" t="s">
        <v>0</v>
      </c>
      <c r="B3" s="5"/>
      <c r="C3" s="5"/>
      <c r="D3" s="5"/>
      <c r="E3" s="5"/>
      <c r="F3" s="5"/>
      <c r="G3" s="6"/>
    </row>
    <row r="4" spans="1:7" s="7" customFormat="1" ht="11.25" x14ac:dyDescent="0.2">
      <c r="A4" s="8" t="s">
        <v>1</v>
      </c>
      <c r="B4" s="9"/>
      <c r="C4" s="9"/>
      <c r="D4" s="9"/>
      <c r="E4" s="9"/>
      <c r="F4" s="9"/>
      <c r="G4" s="10"/>
    </row>
    <row r="5" spans="1:7" s="7" customFormat="1" ht="11.25" x14ac:dyDescent="0.2">
      <c r="A5" s="8" t="s">
        <v>2</v>
      </c>
      <c r="B5" s="9"/>
      <c r="C5" s="9"/>
      <c r="D5" s="9"/>
      <c r="E5" s="9"/>
      <c r="F5" s="9"/>
      <c r="G5" s="10"/>
    </row>
    <row r="6" spans="1:7" s="7" customFormat="1" ht="11.25" x14ac:dyDescent="0.2">
      <c r="A6" s="8" t="s">
        <v>3</v>
      </c>
      <c r="B6" s="9"/>
      <c r="C6" s="9"/>
      <c r="D6" s="9"/>
      <c r="E6" s="9"/>
      <c r="F6" s="9"/>
      <c r="G6" s="10"/>
    </row>
    <row r="7" spans="1:7" s="7" customFormat="1" ht="12" thickBot="1" x14ac:dyDescent="0.25">
      <c r="A7" s="11" t="s">
        <v>4</v>
      </c>
      <c r="B7" s="12"/>
      <c r="C7" s="12"/>
      <c r="D7" s="12"/>
      <c r="E7" s="12"/>
      <c r="F7" s="12"/>
      <c r="G7" s="13"/>
    </row>
    <row r="8" spans="1:7" s="7" customFormat="1" ht="12" thickBot="1" x14ac:dyDescent="0.25">
      <c r="A8" s="14" t="s">
        <v>5</v>
      </c>
      <c r="B8" s="15" t="s">
        <v>6</v>
      </c>
      <c r="C8" s="16"/>
      <c r="D8" s="16"/>
      <c r="E8" s="16"/>
      <c r="F8" s="17"/>
      <c r="G8" s="18" t="s">
        <v>7</v>
      </c>
    </row>
    <row r="9" spans="1:7" s="7" customFormat="1" ht="23.25" thickBot="1" x14ac:dyDescent="0.25">
      <c r="A9" s="19"/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/>
    </row>
    <row r="10" spans="1:7" s="7" customFormat="1" ht="23.25" customHeight="1" x14ac:dyDescent="0.2">
      <c r="A10" s="22" t="s">
        <v>13</v>
      </c>
      <c r="B10" s="23">
        <f>SUM(B12:B40)</f>
        <v>1812935128</v>
      </c>
      <c r="C10" s="23">
        <f>SUM(C12:C40)</f>
        <v>187615022.07999998</v>
      </c>
      <c r="D10" s="23">
        <f>SUM(D12:D40)</f>
        <v>2000550150.0800002</v>
      </c>
      <c r="E10" s="23">
        <f>SUM(E12:E40)</f>
        <v>817217916.6500001</v>
      </c>
      <c r="F10" s="23">
        <f>SUM(F12:F40)</f>
        <v>782925562.45000017</v>
      </c>
      <c r="G10" s="24">
        <f>D10-E10</f>
        <v>1183332233.4300001</v>
      </c>
    </row>
    <row r="11" spans="1:7" s="7" customFormat="1" ht="12" x14ac:dyDescent="0.2">
      <c r="A11" s="22" t="s">
        <v>14</v>
      </c>
      <c r="B11" s="25"/>
      <c r="C11" s="25"/>
      <c r="D11" s="25"/>
      <c r="E11" s="25"/>
      <c r="F11" s="25"/>
      <c r="G11" s="26"/>
    </row>
    <row r="12" spans="1:7" s="29" customFormat="1" ht="12" x14ac:dyDescent="0.2">
      <c r="A12" s="27" t="s">
        <v>15</v>
      </c>
      <c r="B12" s="28">
        <v>31710517.559999999</v>
      </c>
      <c r="C12" s="28">
        <v>-252000</v>
      </c>
      <c r="D12" s="28">
        <f>B12+C12</f>
        <v>31458517.559999999</v>
      </c>
      <c r="E12" s="28">
        <v>12661891.560000001</v>
      </c>
      <c r="F12" s="28">
        <v>11778413.449999999</v>
      </c>
      <c r="G12" s="28">
        <f>D12-E12</f>
        <v>18796626</v>
      </c>
    </row>
    <row r="13" spans="1:7" s="32" customFormat="1" ht="12" x14ac:dyDescent="0.2">
      <c r="A13" s="31" t="s">
        <v>16</v>
      </c>
      <c r="B13" s="28">
        <v>61513733.390000001</v>
      </c>
      <c r="C13" s="28">
        <v>2510000</v>
      </c>
      <c r="D13" s="28">
        <f t="shared" ref="D13:D40" si="0">B13+C13</f>
        <v>64023733.390000001</v>
      </c>
      <c r="E13" s="28">
        <v>27774821.239999998</v>
      </c>
      <c r="F13" s="28">
        <v>25831352</v>
      </c>
      <c r="G13" s="28">
        <f t="shared" ref="G13:G72" si="1">D13-E13</f>
        <v>36248912.150000006</v>
      </c>
    </row>
    <row r="14" spans="1:7" s="29" customFormat="1" ht="12" x14ac:dyDescent="0.2">
      <c r="A14" s="27" t="s">
        <v>17</v>
      </c>
      <c r="B14" s="28">
        <v>613845160.24000001</v>
      </c>
      <c r="C14" s="28">
        <v>-67902175.950000003</v>
      </c>
      <c r="D14" s="28">
        <f t="shared" si="0"/>
        <v>545942984.28999996</v>
      </c>
      <c r="E14" s="28">
        <v>268859589.13</v>
      </c>
      <c r="F14" s="28">
        <v>263440391.09999999</v>
      </c>
      <c r="G14" s="28">
        <f t="shared" si="1"/>
        <v>277083395.15999997</v>
      </c>
    </row>
    <row r="15" spans="1:7" s="29" customFormat="1" ht="11.25" customHeight="1" x14ac:dyDescent="0.2">
      <c r="A15" s="27" t="s">
        <v>18</v>
      </c>
      <c r="B15" s="28">
        <v>19114824.109999999</v>
      </c>
      <c r="C15" s="28">
        <v>-100000</v>
      </c>
      <c r="D15" s="28">
        <f t="shared" si="0"/>
        <v>19014824.109999999</v>
      </c>
      <c r="E15" s="28">
        <v>7040655.9500000002</v>
      </c>
      <c r="F15" s="28">
        <v>6895494.6299999999</v>
      </c>
      <c r="G15" s="28">
        <f t="shared" si="1"/>
        <v>11974168.16</v>
      </c>
    </row>
    <row r="16" spans="1:7" s="29" customFormat="1" ht="11.25" customHeight="1" x14ac:dyDescent="0.2">
      <c r="A16" s="27" t="s">
        <v>19</v>
      </c>
      <c r="B16" s="28">
        <v>99317612.239999995</v>
      </c>
      <c r="C16" s="28">
        <v>83914339.069999993</v>
      </c>
      <c r="D16" s="28">
        <f t="shared" si="0"/>
        <v>183231951.31</v>
      </c>
      <c r="E16" s="28">
        <v>91556455.689999998</v>
      </c>
      <c r="F16" s="28">
        <v>77350581.659999996</v>
      </c>
      <c r="G16" s="28">
        <f t="shared" si="1"/>
        <v>91675495.620000005</v>
      </c>
    </row>
    <row r="17" spans="1:10" s="29" customFormat="1" ht="11.25" customHeight="1" x14ac:dyDescent="0.2">
      <c r="A17" s="27" t="s">
        <v>20</v>
      </c>
      <c r="B17" s="28">
        <v>351646095.56999999</v>
      </c>
      <c r="C17" s="28">
        <v>163474531.44</v>
      </c>
      <c r="D17" s="28">
        <f t="shared" si="0"/>
        <v>515120627.00999999</v>
      </c>
      <c r="E17" s="28">
        <v>166487192.33000001</v>
      </c>
      <c r="F17" s="28">
        <v>163463584.91999999</v>
      </c>
      <c r="G17" s="28">
        <f t="shared" si="1"/>
        <v>348633434.67999995</v>
      </c>
    </row>
    <row r="18" spans="1:10" s="29" customFormat="1" ht="11.25" customHeight="1" x14ac:dyDescent="0.2">
      <c r="A18" s="27" t="s">
        <v>21</v>
      </c>
      <c r="B18" s="28">
        <v>17634916.780000001</v>
      </c>
      <c r="C18" s="28">
        <v>1267</v>
      </c>
      <c r="D18" s="28">
        <f t="shared" si="0"/>
        <v>17636183.780000001</v>
      </c>
      <c r="E18" s="28">
        <v>9513817.6999999993</v>
      </c>
      <c r="F18" s="28">
        <v>9418508.8399999999</v>
      </c>
      <c r="G18" s="28">
        <f t="shared" si="1"/>
        <v>8122366.0800000019</v>
      </c>
    </row>
    <row r="19" spans="1:10" s="29" customFormat="1" ht="11.25" customHeight="1" x14ac:dyDescent="0.2">
      <c r="A19" s="27" t="s">
        <v>22</v>
      </c>
      <c r="B19" s="28">
        <v>88759298.700000003</v>
      </c>
      <c r="C19" s="28">
        <v>-671503.52</v>
      </c>
      <c r="D19" s="28">
        <f t="shared" si="0"/>
        <v>88087795.180000007</v>
      </c>
      <c r="E19" s="28">
        <v>34481222.520000003</v>
      </c>
      <c r="F19" s="28">
        <v>33617474.799999997</v>
      </c>
      <c r="G19" s="28">
        <f t="shared" si="1"/>
        <v>53606572.660000004</v>
      </c>
    </row>
    <row r="20" spans="1:10" s="29" customFormat="1" ht="11.25" customHeight="1" x14ac:dyDescent="0.2">
      <c r="A20" s="27" t="s">
        <v>23</v>
      </c>
      <c r="B20" s="28">
        <v>19020505.190000001</v>
      </c>
      <c r="C20" s="28">
        <v>840000</v>
      </c>
      <c r="D20" s="28">
        <f t="shared" si="0"/>
        <v>19860505.190000001</v>
      </c>
      <c r="E20" s="28">
        <v>8451168.3200000003</v>
      </c>
      <c r="F20" s="28">
        <v>7961762.9900000002</v>
      </c>
      <c r="G20" s="28">
        <f t="shared" si="1"/>
        <v>11409336.870000001</v>
      </c>
    </row>
    <row r="21" spans="1:10" s="29" customFormat="1" ht="11.25" customHeight="1" x14ac:dyDescent="0.2">
      <c r="A21" s="27" t="s">
        <v>24</v>
      </c>
      <c r="B21" s="28">
        <v>141918089.87</v>
      </c>
      <c r="C21" s="28">
        <v>1969990</v>
      </c>
      <c r="D21" s="28">
        <f t="shared" si="0"/>
        <v>143888079.87</v>
      </c>
      <c r="E21" s="28">
        <v>39683880.399999999</v>
      </c>
      <c r="F21" s="28">
        <v>38749283.850000001</v>
      </c>
      <c r="G21" s="28">
        <f t="shared" si="1"/>
        <v>104204199.47</v>
      </c>
      <c r="J21" s="30"/>
    </row>
    <row r="22" spans="1:10" s="29" customFormat="1" ht="11.25" customHeight="1" x14ac:dyDescent="0.2">
      <c r="A22" s="27" t="s">
        <v>25</v>
      </c>
      <c r="B22" s="28">
        <v>40756818.509999998</v>
      </c>
      <c r="C22" s="28">
        <v>-8000</v>
      </c>
      <c r="D22" s="28">
        <f t="shared" si="0"/>
        <v>40748818.509999998</v>
      </c>
      <c r="E22" s="28">
        <v>15403862.550000001</v>
      </c>
      <c r="F22" s="28">
        <v>15186298.369999999</v>
      </c>
      <c r="G22" s="28">
        <f t="shared" si="1"/>
        <v>25344955.959999997</v>
      </c>
    </row>
    <row r="23" spans="1:10" s="29" customFormat="1" ht="11.25" customHeight="1" x14ac:dyDescent="0.2">
      <c r="A23" s="27" t="s">
        <v>26</v>
      </c>
      <c r="B23" s="28">
        <v>27339335.079999998</v>
      </c>
      <c r="C23" s="28">
        <v>70000</v>
      </c>
      <c r="D23" s="28">
        <f t="shared" si="0"/>
        <v>27409335.079999998</v>
      </c>
      <c r="E23" s="28">
        <v>12100830.02</v>
      </c>
      <c r="F23" s="28">
        <v>11937232.689999999</v>
      </c>
      <c r="G23" s="28">
        <f t="shared" si="1"/>
        <v>15308505.059999999</v>
      </c>
    </row>
    <row r="24" spans="1:10" s="29" customFormat="1" ht="12" x14ac:dyDescent="0.2">
      <c r="A24" s="27" t="s">
        <v>27</v>
      </c>
      <c r="B24" s="28">
        <v>27129951.890000001</v>
      </c>
      <c r="C24" s="28">
        <v>0</v>
      </c>
      <c r="D24" s="28">
        <f t="shared" si="0"/>
        <v>27129951.890000001</v>
      </c>
      <c r="E24" s="28">
        <v>8307730.3300000001</v>
      </c>
      <c r="F24" s="28">
        <v>7162106.1500000004</v>
      </c>
      <c r="G24" s="28">
        <f t="shared" si="1"/>
        <v>18822221.560000002</v>
      </c>
    </row>
    <row r="25" spans="1:10" s="29" customFormat="1" ht="11.25" customHeight="1" x14ac:dyDescent="0.2">
      <c r="A25" s="27" t="s">
        <v>28</v>
      </c>
      <c r="B25" s="28">
        <v>12740150.1</v>
      </c>
      <c r="C25" s="28">
        <v>5634925</v>
      </c>
      <c r="D25" s="28">
        <f t="shared" si="0"/>
        <v>18375075.100000001</v>
      </c>
      <c r="E25" s="28">
        <v>5062298.93</v>
      </c>
      <c r="F25" s="28">
        <v>4803806.8899999997</v>
      </c>
      <c r="G25" s="28">
        <f t="shared" si="1"/>
        <v>13312776.170000002</v>
      </c>
    </row>
    <row r="26" spans="1:10" s="29" customFormat="1" ht="11.25" customHeight="1" x14ac:dyDescent="0.2">
      <c r="A26" s="27" t="s">
        <v>29</v>
      </c>
      <c r="B26" s="28">
        <v>15005136.970000001</v>
      </c>
      <c r="C26" s="28">
        <v>1159496.04</v>
      </c>
      <c r="D26" s="28">
        <f t="shared" si="0"/>
        <v>16164633.010000002</v>
      </c>
      <c r="E26" s="28">
        <v>6278374.8300000001</v>
      </c>
      <c r="F26" s="28">
        <v>6127829.3600000003</v>
      </c>
      <c r="G26" s="28">
        <f t="shared" si="1"/>
        <v>9886258.1800000016</v>
      </c>
    </row>
    <row r="27" spans="1:10" s="29" customFormat="1" ht="11.25" customHeight="1" x14ac:dyDescent="0.2">
      <c r="A27" s="27" t="s">
        <v>30</v>
      </c>
      <c r="B27" s="28">
        <v>9572784.6600000001</v>
      </c>
      <c r="C27" s="28">
        <v>500</v>
      </c>
      <c r="D27" s="28">
        <f t="shared" si="0"/>
        <v>9573284.6600000001</v>
      </c>
      <c r="E27" s="28">
        <v>3681353.11</v>
      </c>
      <c r="F27" s="28">
        <v>3552080.26</v>
      </c>
      <c r="G27" s="28">
        <f t="shared" si="1"/>
        <v>5891931.5500000007</v>
      </c>
    </row>
    <row r="28" spans="1:10" s="29" customFormat="1" ht="11.25" customHeight="1" x14ac:dyDescent="0.2">
      <c r="A28" s="31" t="s">
        <v>31</v>
      </c>
      <c r="B28" s="28">
        <v>19314812.829999998</v>
      </c>
      <c r="C28" s="28">
        <v>-450000</v>
      </c>
      <c r="D28" s="28">
        <f t="shared" si="0"/>
        <v>18864812.829999998</v>
      </c>
      <c r="E28" s="28">
        <v>8243313.0999999996</v>
      </c>
      <c r="F28" s="28">
        <v>8119173.04</v>
      </c>
      <c r="G28" s="28">
        <f t="shared" si="1"/>
        <v>10621499.729999999</v>
      </c>
    </row>
    <row r="29" spans="1:10" s="29" customFormat="1" ht="12" x14ac:dyDescent="0.2">
      <c r="A29" s="31" t="s">
        <v>32</v>
      </c>
      <c r="B29" s="28">
        <v>25928689.379999999</v>
      </c>
      <c r="C29" s="28">
        <v>-1277992</v>
      </c>
      <c r="D29" s="28">
        <f t="shared" si="0"/>
        <v>24650697.379999999</v>
      </c>
      <c r="E29" s="28">
        <v>8401249.5800000001</v>
      </c>
      <c r="F29" s="28">
        <v>7271342.96</v>
      </c>
      <c r="G29" s="28">
        <f t="shared" si="1"/>
        <v>16249447.799999999</v>
      </c>
    </row>
    <row r="30" spans="1:10" s="29" customFormat="1" ht="11.25" customHeight="1" x14ac:dyDescent="0.2">
      <c r="A30" s="31" t="s">
        <v>33</v>
      </c>
      <c r="B30" s="28">
        <v>37425355.869999997</v>
      </c>
      <c r="C30" s="28">
        <v>-100000</v>
      </c>
      <c r="D30" s="28">
        <f t="shared" si="0"/>
        <v>37325355.869999997</v>
      </c>
      <c r="E30" s="28">
        <v>15712281.220000001</v>
      </c>
      <c r="F30" s="28">
        <v>15123417.83</v>
      </c>
      <c r="G30" s="28">
        <f t="shared" si="1"/>
        <v>21613074.649999999</v>
      </c>
    </row>
    <row r="31" spans="1:10" s="29" customFormat="1" ht="11.25" customHeight="1" x14ac:dyDescent="0.2">
      <c r="A31" s="31" t="s">
        <v>34</v>
      </c>
      <c r="B31" s="28">
        <v>7830712.7400000002</v>
      </c>
      <c r="C31" s="28">
        <v>-300000</v>
      </c>
      <c r="D31" s="28">
        <f t="shared" si="0"/>
        <v>7530712.7400000002</v>
      </c>
      <c r="E31" s="28">
        <v>2595319.86</v>
      </c>
      <c r="F31" s="28">
        <v>2504572.2999999998</v>
      </c>
      <c r="G31" s="28">
        <f t="shared" si="1"/>
        <v>4935392.8800000008</v>
      </c>
    </row>
    <row r="32" spans="1:10" s="29" customFormat="1" ht="11.25" customHeight="1" x14ac:dyDescent="0.2">
      <c r="A32" s="31" t="s">
        <v>35</v>
      </c>
      <c r="B32" s="28">
        <v>7970945.1500000004</v>
      </c>
      <c r="C32" s="28">
        <v>0</v>
      </c>
      <c r="D32" s="28">
        <f t="shared" si="0"/>
        <v>7970945.1500000004</v>
      </c>
      <c r="E32" s="28">
        <v>2263318.86</v>
      </c>
      <c r="F32" s="28">
        <v>2203700.7599999998</v>
      </c>
      <c r="G32" s="28">
        <f t="shared" si="1"/>
        <v>5707626.290000001</v>
      </c>
    </row>
    <row r="33" spans="1:7" s="29" customFormat="1" ht="12" x14ac:dyDescent="0.2">
      <c r="A33" s="31" t="s">
        <v>36</v>
      </c>
      <c r="B33" s="28">
        <v>0</v>
      </c>
      <c r="C33" s="28">
        <v>0</v>
      </c>
      <c r="D33" s="28">
        <f t="shared" si="0"/>
        <v>0</v>
      </c>
      <c r="E33" s="28">
        <v>0</v>
      </c>
      <c r="F33" s="28">
        <v>0</v>
      </c>
      <c r="G33" s="28">
        <f t="shared" si="1"/>
        <v>0</v>
      </c>
    </row>
    <row r="34" spans="1:7" s="29" customFormat="1" ht="11.25" customHeight="1" x14ac:dyDescent="0.2">
      <c r="A34" s="31" t="s">
        <v>37</v>
      </c>
      <c r="B34" s="28">
        <v>13894292.43</v>
      </c>
      <c r="C34" s="28">
        <v>0</v>
      </c>
      <c r="D34" s="28">
        <f t="shared" si="0"/>
        <v>13894292.43</v>
      </c>
      <c r="E34" s="28">
        <v>4985263.2699999996</v>
      </c>
      <c r="F34" s="28">
        <v>4967680.09</v>
      </c>
      <c r="G34" s="28">
        <f t="shared" si="1"/>
        <v>8909029.1600000001</v>
      </c>
    </row>
    <row r="35" spans="1:7" s="29" customFormat="1" ht="12" x14ac:dyDescent="0.2">
      <c r="A35" s="31" t="s">
        <v>38</v>
      </c>
      <c r="B35" s="28">
        <v>4397299.7699999996</v>
      </c>
      <c r="C35" s="28">
        <v>0</v>
      </c>
      <c r="D35" s="28">
        <f t="shared" si="0"/>
        <v>4397299.7699999996</v>
      </c>
      <c r="E35" s="28">
        <v>1729955.25</v>
      </c>
      <c r="F35" s="28">
        <v>1710304.4</v>
      </c>
      <c r="G35" s="28">
        <f t="shared" si="1"/>
        <v>2667344.5199999996</v>
      </c>
    </row>
    <row r="36" spans="1:7" s="29" customFormat="1" ht="12" x14ac:dyDescent="0.2">
      <c r="A36" s="31" t="s">
        <v>39</v>
      </c>
      <c r="B36" s="28">
        <v>63698222.840000004</v>
      </c>
      <c r="C36" s="28">
        <v>-500000</v>
      </c>
      <c r="D36" s="28">
        <f t="shared" si="0"/>
        <v>63198222.840000004</v>
      </c>
      <c r="E36" s="28">
        <v>34409360.93</v>
      </c>
      <c r="F36" s="28">
        <v>34096622.490000002</v>
      </c>
      <c r="G36" s="28">
        <f t="shared" si="1"/>
        <v>28788861.910000004</v>
      </c>
    </row>
    <row r="37" spans="1:7" s="29" customFormat="1" ht="11.25" customHeight="1" x14ac:dyDescent="0.2">
      <c r="A37" s="31" t="s">
        <v>40</v>
      </c>
      <c r="B37" s="28">
        <v>7374519.6699999999</v>
      </c>
      <c r="C37" s="28">
        <v>0</v>
      </c>
      <c r="D37" s="28">
        <f t="shared" si="0"/>
        <v>7374519.6699999999</v>
      </c>
      <c r="E37" s="28">
        <v>2752196.33</v>
      </c>
      <c r="F37" s="28">
        <v>2736277.66</v>
      </c>
      <c r="G37" s="28">
        <f t="shared" si="1"/>
        <v>4622323.34</v>
      </c>
    </row>
    <row r="38" spans="1:7" s="29" customFormat="1" ht="12" x14ac:dyDescent="0.2">
      <c r="A38" s="31" t="s">
        <v>41</v>
      </c>
      <c r="B38" s="28">
        <v>13429748.119999999</v>
      </c>
      <c r="C38" s="28">
        <v>0</v>
      </c>
      <c r="D38" s="28">
        <f t="shared" si="0"/>
        <v>13429748.119999999</v>
      </c>
      <c r="E38" s="28">
        <v>8104054.75</v>
      </c>
      <c r="F38" s="28">
        <v>8040452.2000000002</v>
      </c>
      <c r="G38" s="28">
        <f t="shared" si="1"/>
        <v>5325693.3699999992</v>
      </c>
    </row>
    <row r="39" spans="1:7" s="29" customFormat="1" ht="12" x14ac:dyDescent="0.2">
      <c r="A39" s="31" t="s">
        <v>42</v>
      </c>
      <c r="B39" s="28">
        <v>32779987</v>
      </c>
      <c r="C39" s="28">
        <v>-568716.36</v>
      </c>
      <c r="D39" s="28">
        <f t="shared" si="0"/>
        <v>32211270.640000001</v>
      </c>
      <c r="E39" s="28">
        <v>10344862.75</v>
      </c>
      <c r="F39" s="28">
        <v>8611712.1899999995</v>
      </c>
      <c r="G39" s="28">
        <f t="shared" si="1"/>
        <v>21866407.890000001</v>
      </c>
    </row>
    <row r="40" spans="1:7" s="29" customFormat="1" ht="12" x14ac:dyDescent="0.2">
      <c r="A40" s="31" t="s">
        <v>43</v>
      </c>
      <c r="B40" s="28">
        <v>1865611.34</v>
      </c>
      <c r="C40" s="28">
        <v>170361.36</v>
      </c>
      <c r="D40" s="28">
        <f t="shared" si="0"/>
        <v>2035972.7000000002</v>
      </c>
      <c r="E40" s="28">
        <v>331596.14</v>
      </c>
      <c r="F40" s="28">
        <v>264104.57</v>
      </c>
      <c r="G40" s="28">
        <f t="shared" si="1"/>
        <v>1704376.56</v>
      </c>
    </row>
    <row r="41" spans="1:7" s="7" customFormat="1" ht="11.25" x14ac:dyDescent="0.2">
      <c r="A41" s="33"/>
      <c r="B41" s="34"/>
      <c r="C41" s="34"/>
      <c r="D41" s="34"/>
      <c r="E41" s="34"/>
      <c r="F41" s="34"/>
      <c r="G41" s="35"/>
    </row>
    <row r="42" spans="1:7" s="7" customFormat="1" ht="11.25" x14ac:dyDescent="0.2">
      <c r="A42" s="36" t="s">
        <v>44</v>
      </c>
      <c r="B42" s="37">
        <f>SUM(B44:B72)</f>
        <v>550125771</v>
      </c>
      <c r="C42" s="37">
        <f t="shared" ref="C42:F42" si="2">SUM(C44:C72)</f>
        <v>-1559785.4799999977</v>
      </c>
      <c r="D42" s="37">
        <f t="shared" si="2"/>
        <v>548565985.51999998</v>
      </c>
      <c r="E42" s="37">
        <f t="shared" si="2"/>
        <v>279595642.03000003</v>
      </c>
      <c r="F42" s="37">
        <f t="shared" si="2"/>
        <v>259450536.75000003</v>
      </c>
      <c r="G42" s="35">
        <f t="shared" si="1"/>
        <v>268970343.48999995</v>
      </c>
    </row>
    <row r="43" spans="1:7" s="7" customFormat="1" ht="11.25" x14ac:dyDescent="0.2">
      <c r="A43" s="36" t="s">
        <v>45</v>
      </c>
      <c r="B43" s="37"/>
      <c r="C43" s="37"/>
      <c r="D43" s="37"/>
      <c r="E43" s="37"/>
      <c r="F43" s="37"/>
      <c r="G43" s="35"/>
    </row>
    <row r="44" spans="1:7" s="7" customFormat="1" ht="12" x14ac:dyDescent="0.2">
      <c r="A44" s="33" t="s">
        <v>15</v>
      </c>
      <c r="B44" s="38">
        <v>0</v>
      </c>
      <c r="C44" s="38">
        <v>0</v>
      </c>
      <c r="D44" s="38">
        <f t="shared" ref="D44:D72" si="3">B44+C44</f>
        <v>0</v>
      </c>
      <c r="E44" s="38">
        <v>0</v>
      </c>
      <c r="F44" s="38"/>
      <c r="G44" s="38">
        <f t="shared" si="1"/>
        <v>0</v>
      </c>
    </row>
    <row r="45" spans="1:7" s="7" customFormat="1" ht="12" x14ac:dyDescent="0.2">
      <c r="A45" s="33" t="s">
        <v>16</v>
      </c>
      <c r="B45" s="38">
        <v>0</v>
      </c>
      <c r="C45" s="38">
        <v>0</v>
      </c>
      <c r="D45" s="38">
        <f t="shared" si="3"/>
        <v>0</v>
      </c>
      <c r="E45" s="38">
        <v>0</v>
      </c>
      <c r="F45" s="38"/>
      <c r="G45" s="38">
        <f t="shared" si="1"/>
        <v>0</v>
      </c>
    </row>
    <row r="46" spans="1:7" s="7" customFormat="1" ht="12" x14ac:dyDescent="0.2">
      <c r="A46" s="33" t="s">
        <v>17</v>
      </c>
      <c r="B46" s="38">
        <v>0</v>
      </c>
      <c r="C46" s="39">
        <v>29236190.850000001</v>
      </c>
      <c r="D46" s="38">
        <f t="shared" si="3"/>
        <v>29236190.850000001</v>
      </c>
      <c r="E46" s="39">
        <v>28530589.870000001</v>
      </c>
      <c r="F46" s="39">
        <v>28530589.870000001</v>
      </c>
      <c r="G46" s="38">
        <f t="shared" si="1"/>
        <v>705600.98000000045</v>
      </c>
    </row>
    <row r="47" spans="1:7" s="7" customFormat="1" ht="12" x14ac:dyDescent="0.2">
      <c r="A47" s="33" t="s">
        <v>18</v>
      </c>
      <c r="B47" s="38">
        <v>0</v>
      </c>
      <c r="C47" s="38">
        <v>0</v>
      </c>
      <c r="D47" s="38">
        <f t="shared" si="3"/>
        <v>0</v>
      </c>
      <c r="E47" s="38">
        <v>0</v>
      </c>
      <c r="F47" s="38"/>
      <c r="G47" s="38">
        <f t="shared" si="1"/>
        <v>0</v>
      </c>
    </row>
    <row r="48" spans="1:7" s="7" customFormat="1" ht="12" x14ac:dyDescent="0.2">
      <c r="A48" s="33" t="s">
        <v>19</v>
      </c>
      <c r="B48" s="38">
        <v>85226261</v>
      </c>
      <c r="C48" s="39">
        <v>-33377263.059999999</v>
      </c>
      <c r="D48" s="38">
        <f t="shared" si="3"/>
        <v>51848997.939999998</v>
      </c>
      <c r="E48" s="38">
        <v>0</v>
      </c>
      <c r="F48" s="38"/>
      <c r="G48" s="38">
        <f t="shared" si="1"/>
        <v>51848997.939999998</v>
      </c>
    </row>
    <row r="49" spans="1:7" s="7" customFormat="1" ht="12" x14ac:dyDescent="0.2">
      <c r="A49" s="33" t="s">
        <v>20</v>
      </c>
      <c r="B49" s="38">
        <v>138935084.5</v>
      </c>
      <c r="C49" s="38">
        <v>0</v>
      </c>
      <c r="D49" s="38">
        <f t="shared" si="3"/>
        <v>138935084.5</v>
      </c>
      <c r="E49" s="39">
        <v>91643488.379999995</v>
      </c>
      <c r="F49" s="39">
        <v>77921094.590000004</v>
      </c>
      <c r="G49" s="38">
        <f t="shared" si="1"/>
        <v>47291596.120000005</v>
      </c>
    </row>
    <row r="50" spans="1:7" s="7" customFormat="1" ht="12" x14ac:dyDescent="0.2">
      <c r="A50" s="33" t="s">
        <v>21</v>
      </c>
      <c r="B50" s="38">
        <v>0</v>
      </c>
      <c r="C50" s="38">
        <v>0</v>
      </c>
      <c r="D50" s="38">
        <f t="shared" si="3"/>
        <v>0</v>
      </c>
      <c r="E50" s="38">
        <v>0</v>
      </c>
      <c r="F50" s="38"/>
      <c r="G50" s="38">
        <f t="shared" si="1"/>
        <v>0</v>
      </c>
    </row>
    <row r="51" spans="1:7" s="7" customFormat="1" ht="12" x14ac:dyDescent="0.2">
      <c r="A51" s="33" t="s">
        <v>22</v>
      </c>
      <c r="B51" s="38">
        <v>0</v>
      </c>
      <c r="C51" s="38">
        <v>0</v>
      </c>
      <c r="D51" s="38">
        <f t="shared" si="3"/>
        <v>0</v>
      </c>
      <c r="E51" s="38">
        <v>0</v>
      </c>
      <c r="F51" s="38"/>
      <c r="G51" s="38">
        <f t="shared" si="1"/>
        <v>0</v>
      </c>
    </row>
    <row r="52" spans="1:7" s="7" customFormat="1" ht="12" x14ac:dyDescent="0.2">
      <c r="A52" s="33" t="s">
        <v>23</v>
      </c>
      <c r="B52" s="38">
        <v>0</v>
      </c>
      <c r="C52" s="38">
        <v>0</v>
      </c>
      <c r="D52" s="38">
        <f t="shared" si="3"/>
        <v>0</v>
      </c>
      <c r="E52" s="38">
        <v>0</v>
      </c>
      <c r="F52" s="38"/>
      <c r="G52" s="38">
        <f t="shared" si="1"/>
        <v>0</v>
      </c>
    </row>
    <row r="53" spans="1:7" s="7" customFormat="1" ht="12" x14ac:dyDescent="0.2">
      <c r="A53" s="33" t="s">
        <v>24</v>
      </c>
      <c r="B53" s="38">
        <v>325430301.5</v>
      </c>
      <c r="C53" s="39">
        <v>-2840891.48</v>
      </c>
      <c r="D53" s="38">
        <f t="shared" si="3"/>
        <v>322589410.01999998</v>
      </c>
      <c r="E53" s="39">
        <v>158385625.09999999</v>
      </c>
      <c r="F53" s="39">
        <v>152170933.61000001</v>
      </c>
      <c r="G53" s="38">
        <f t="shared" si="1"/>
        <v>164203784.91999999</v>
      </c>
    </row>
    <row r="54" spans="1:7" s="7" customFormat="1" ht="12" x14ac:dyDescent="0.2">
      <c r="A54" s="33" t="s">
        <v>25</v>
      </c>
      <c r="B54" s="38">
        <v>499924</v>
      </c>
      <c r="C54" s="38">
        <v>-499924</v>
      </c>
      <c r="D54" s="38">
        <f t="shared" si="3"/>
        <v>0</v>
      </c>
      <c r="E54" s="38">
        <v>0</v>
      </c>
      <c r="F54" s="38">
        <v>0</v>
      </c>
      <c r="G54" s="38">
        <f t="shared" si="1"/>
        <v>0</v>
      </c>
    </row>
    <row r="55" spans="1:7" s="7" customFormat="1" ht="12" x14ac:dyDescent="0.2">
      <c r="A55" s="33" t="s">
        <v>26</v>
      </c>
      <c r="B55" s="38">
        <v>0</v>
      </c>
      <c r="C55" s="38">
        <v>0</v>
      </c>
      <c r="D55" s="38">
        <f t="shared" si="3"/>
        <v>0</v>
      </c>
      <c r="E55" s="38">
        <v>0</v>
      </c>
      <c r="F55" s="38">
        <v>0</v>
      </c>
      <c r="G55" s="38">
        <f t="shared" si="1"/>
        <v>0</v>
      </c>
    </row>
    <row r="56" spans="1:7" s="7" customFormat="1" ht="12" x14ac:dyDescent="0.2">
      <c r="A56" s="33" t="s">
        <v>27</v>
      </c>
      <c r="B56" s="38">
        <v>34200</v>
      </c>
      <c r="C56" s="38">
        <v>-34200</v>
      </c>
      <c r="D56" s="38">
        <f t="shared" si="3"/>
        <v>0</v>
      </c>
      <c r="E56" s="38">
        <v>0</v>
      </c>
      <c r="F56" s="38">
        <v>0</v>
      </c>
      <c r="G56" s="38">
        <f t="shared" si="1"/>
        <v>0</v>
      </c>
    </row>
    <row r="57" spans="1:7" s="7" customFormat="1" ht="12" x14ac:dyDescent="0.2">
      <c r="A57" s="33" t="s">
        <v>28</v>
      </c>
      <c r="B57" s="38">
        <v>0</v>
      </c>
      <c r="C57" s="39">
        <v>5756302.21</v>
      </c>
      <c r="D57" s="38">
        <f t="shared" si="3"/>
        <v>5756302.21</v>
      </c>
      <c r="E57" s="39">
        <v>1031438.68</v>
      </c>
      <c r="F57" s="39">
        <v>823418.68</v>
      </c>
      <c r="G57" s="38">
        <f t="shared" si="1"/>
        <v>4724863.53</v>
      </c>
    </row>
    <row r="58" spans="1:7" s="7" customFormat="1" ht="12" x14ac:dyDescent="0.2">
      <c r="A58" s="33" t="s">
        <v>29</v>
      </c>
      <c r="B58" s="38">
        <v>0</v>
      </c>
      <c r="C58" s="38">
        <v>0</v>
      </c>
      <c r="D58" s="38">
        <f t="shared" si="3"/>
        <v>0</v>
      </c>
      <c r="E58" s="38">
        <v>0</v>
      </c>
      <c r="F58" s="38">
        <v>0</v>
      </c>
      <c r="G58" s="38">
        <f t="shared" si="1"/>
        <v>0</v>
      </c>
    </row>
    <row r="59" spans="1:7" s="7" customFormat="1" ht="12" x14ac:dyDescent="0.2">
      <c r="A59" s="33" t="s">
        <v>30</v>
      </c>
      <c r="B59" s="38">
        <v>0</v>
      </c>
      <c r="C59" s="38">
        <v>0</v>
      </c>
      <c r="D59" s="38">
        <f t="shared" si="3"/>
        <v>0</v>
      </c>
      <c r="E59" s="38">
        <v>0</v>
      </c>
      <c r="F59" s="38">
        <v>0</v>
      </c>
      <c r="G59" s="38">
        <f t="shared" si="1"/>
        <v>0</v>
      </c>
    </row>
    <row r="60" spans="1:7" s="7" customFormat="1" ht="12" x14ac:dyDescent="0.2">
      <c r="A60" s="33" t="s">
        <v>31</v>
      </c>
      <c r="B60" s="38">
        <v>0</v>
      </c>
      <c r="C60" s="38">
        <v>0</v>
      </c>
      <c r="D60" s="38">
        <f t="shared" si="3"/>
        <v>0</v>
      </c>
      <c r="E60" s="38">
        <v>0</v>
      </c>
      <c r="F60" s="38">
        <v>0</v>
      </c>
      <c r="G60" s="38">
        <f t="shared" si="1"/>
        <v>0</v>
      </c>
    </row>
    <row r="61" spans="1:7" s="7" customFormat="1" ht="12" x14ac:dyDescent="0.2">
      <c r="A61" s="33" t="s">
        <v>32</v>
      </c>
      <c r="B61" s="38">
        <v>0</v>
      </c>
      <c r="C61" s="38">
        <v>0</v>
      </c>
      <c r="D61" s="38">
        <f t="shared" si="3"/>
        <v>0</v>
      </c>
      <c r="E61" s="38">
        <v>0</v>
      </c>
      <c r="F61" s="38">
        <v>0</v>
      </c>
      <c r="G61" s="38">
        <f t="shared" si="1"/>
        <v>0</v>
      </c>
    </row>
    <row r="62" spans="1:7" s="7" customFormat="1" ht="12" x14ac:dyDescent="0.2">
      <c r="A62" s="33" t="s">
        <v>33</v>
      </c>
      <c r="B62" s="38">
        <v>0</v>
      </c>
      <c r="C62" s="38">
        <v>0</v>
      </c>
      <c r="D62" s="38">
        <f t="shared" si="3"/>
        <v>0</v>
      </c>
      <c r="E62" s="38">
        <v>0</v>
      </c>
      <c r="F62" s="38">
        <v>0</v>
      </c>
      <c r="G62" s="38">
        <f t="shared" si="1"/>
        <v>0</v>
      </c>
    </row>
    <row r="63" spans="1:7" s="7" customFormat="1" ht="12" x14ac:dyDescent="0.2">
      <c r="A63" s="40" t="s">
        <v>34</v>
      </c>
      <c r="B63" s="38">
        <v>0</v>
      </c>
      <c r="C63" s="38">
        <v>0</v>
      </c>
      <c r="D63" s="38">
        <f t="shared" si="3"/>
        <v>0</v>
      </c>
      <c r="E63" s="38">
        <v>0</v>
      </c>
      <c r="F63" s="38">
        <v>0</v>
      </c>
      <c r="G63" s="38">
        <f t="shared" si="1"/>
        <v>0</v>
      </c>
    </row>
    <row r="64" spans="1:7" s="7" customFormat="1" ht="12" x14ac:dyDescent="0.2">
      <c r="A64" s="40" t="s">
        <v>35</v>
      </c>
      <c r="B64" s="38">
        <v>0</v>
      </c>
      <c r="C64" s="38">
        <v>0</v>
      </c>
      <c r="D64" s="38">
        <f t="shared" si="3"/>
        <v>0</v>
      </c>
      <c r="E64" s="38">
        <v>0</v>
      </c>
      <c r="F64" s="38">
        <v>0</v>
      </c>
      <c r="G64" s="38">
        <f t="shared" si="1"/>
        <v>0</v>
      </c>
    </row>
    <row r="65" spans="1:7" s="7" customFormat="1" ht="12" x14ac:dyDescent="0.2">
      <c r="A65" s="40" t="s">
        <v>36</v>
      </c>
      <c r="B65" s="38">
        <v>0</v>
      </c>
      <c r="C65" s="38">
        <v>200000</v>
      </c>
      <c r="D65" s="38">
        <f t="shared" si="3"/>
        <v>200000</v>
      </c>
      <c r="E65" s="38">
        <v>4500</v>
      </c>
      <c r="F65" s="38">
        <v>4500</v>
      </c>
      <c r="G65" s="38">
        <f t="shared" si="1"/>
        <v>195500</v>
      </c>
    </row>
    <row r="66" spans="1:7" s="7" customFormat="1" ht="12" x14ac:dyDescent="0.2">
      <c r="A66" s="40" t="s">
        <v>37</v>
      </c>
      <c r="B66" s="38">
        <v>0</v>
      </c>
      <c r="C66" s="38">
        <v>0</v>
      </c>
      <c r="D66" s="38">
        <f t="shared" si="3"/>
        <v>0</v>
      </c>
      <c r="E66" s="38">
        <f t="shared" ref="E66:F72" si="4">D66</f>
        <v>0</v>
      </c>
      <c r="F66" s="38">
        <f t="shared" si="4"/>
        <v>0</v>
      </c>
      <c r="G66" s="38">
        <f t="shared" si="1"/>
        <v>0</v>
      </c>
    </row>
    <row r="67" spans="1:7" s="7" customFormat="1" ht="12" x14ac:dyDescent="0.2">
      <c r="A67" s="40" t="s">
        <v>38</v>
      </c>
      <c r="B67" s="38">
        <v>0</v>
      </c>
      <c r="C67" s="38">
        <v>0</v>
      </c>
      <c r="D67" s="38">
        <f t="shared" si="3"/>
        <v>0</v>
      </c>
      <c r="E67" s="38">
        <f t="shared" si="4"/>
        <v>0</v>
      </c>
      <c r="F67" s="38">
        <f t="shared" si="4"/>
        <v>0</v>
      </c>
      <c r="G67" s="38">
        <f t="shared" si="1"/>
        <v>0</v>
      </c>
    </row>
    <row r="68" spans="1:7" s="7" customFormat="1" ht="12" x14ac:dyDescent="0.2">
      <c r="A68" s="40" t="s">
        <v>39</v>
      </c>
      <c r="B68" s="38">
        <v>0</v>
      </c>
      <c r="C68" s="38">
        <v>0</v>
      </c>
      <c r="D68" s="38">
        <f t="shared" si="3"/>
        <v>0</v>
      </c>
      <c r="E68" s="38">
        <f t="shared" si="4"/>
        <v>0</v>
      </c>
      <c r="F68" s="38">
        <f t="shared" si="4"/>
        <v>0</v>
      </c>
      <c r="G68" s="38">
        <f t="shared" si="1"/>
        <v>0</v>
      </c>
    </row>
    <row r="69" spans="1:7" s="7" customFormat="1" ht="12" x14ac:dyDescent="0.2">
      <c r="A69" s="40" t="s">
        <v>40</v>
      </c>
      <c r="B69" s="38">
        <v>0</v>
      </c>
      <c r="C69" s="38">
        <v>0</v>
      </c>
      <c r="D69" s="38">
        <f t="shared" si="3"/>
        <v>0</v>
      </c>
      <c r="E69" s="38">
        <f t="shared" si="4"/>
        <v>0</v>
      </c>
      <c r="F69" s="38">
        <f t="shared" si="4"/>
        <v>0</v>
      </c>
      <c r="G69" s="38">
        <f t="shared" si="1"/>
        <v>0</v>
      </c>
    </row>
    <row r="70" spans="1:7" s="7" customFormat="1" ht="12" x14ac:dyDescent="0.2">
      <c r="A70" s="40" t="s">
        <v>41</v>
      </c>
      <c r="B70" s="38">
        <v>0</v>
      </c>
      <c r="C70" s="38">
        <v>0</v>
      </c>
      <c r="D70" s="38">
        <f t="shared" si="3"/>
        <v>0</v>
      </c>
      <c r="E70" s="38">
        <f t="shared" si="4"/>
        <v>0</v>
      </c>
      <c r="F70" s="38">
        <f t="shared" si="4"/>
        <v>0</v>
      </c>
      <c r="G70" s="38">
        <f t="shared" si="1"/>
        <v>0</v>
      </c>
    </row>
    <row r="71" spans="1:7" s="7" customFormat="1" ht="12" x14ac:dyDescent="0.2">
      <c r="A71" s="40" t="s">
        <v>42</v>
      </c>
      <c r="B71" s="38">
        <v>0</v>
      </c>
      <c r="C71" s="38">
        <v>0</v>
      </c>
      <c r="D71" s="38">
        <f t="shared" si="3"/>
        <v>0</v>
      </c>
      <c r="E71" s="38">
        <f t="shared" si="4"/>
        <v>0</v>
      </c>
      <c r="F71" s="38">
        <f t="shared" si="4"/>
        <v>0</v>
      </c>
      <c r="G71" s="38">
        <f t="shared" si="1"/>
        <v>0</v>
      </c>
    </row>
    <row r="72" spans="1:7" s="7" customFormat="1" ht="12" x14ac:dyDescent="0.2">
      <c r="A72" s="40" t="s">
        <v>43</v>
      </c>
      <c r="B72" s="38">
        <v>0</v>
      </c>
      <c r="C72" s="38">
        <v>0</v>
      </c>
      <c r="D72" s="38">
        <f t="shared" si="3"/>
        <v>0</v>
      </c>
      <c r="E72" s="38">
        <f t="shared" si="4"/>
        <v>0</v>
      </c>
      <c r="F72" s="38">
        <f t="shared" si="4"/>
        <v>0</v>
      </c>
      <c r="G72" s="41">
        <f t="shared" si="1"/>
        <v>0</v>
      </c>
    </row>
    <row r="73" spans="1:7" s="7" customFormat="1" ht="11.25" x14ac:dyDescent="0.2">
      <c r="A73" s="42"/>
      <c r="B73" s="34"/>
      <c r="C73" s="34"/>
      <c r="D73" s="34"/>
      <c r="E73" s="34"/>
      <c r="F73" s="34"/>
      <c r="G73" s="35" t="s">
        <v>46</v>
      </c>
    </row>
    <row r="74" spans="1:7" s="7" customFormat="1" ht="12" x14ac:dyDescent="0.2">
      <c r="A74" s="22" t="s">
        <v>47</v>
      </c>
      <c r="B74" s="43">
        <f t="shared" ref="B74:G74" si="5">B42+B10</f>
        <v>2363060899</v>
      </c>
      <c r="C74" s="43">
        <f t="shared" si="5"/>
        <v>186055236.59999999</v>
      </c>
      <c r="D74" s="43">
        <f t="shared" si="5"/>
        <v>2549116135.6000004</v>
      </c>
      <c r="E74" s="43">
        <f t="shared" si="5"/>
        <v>1096813558.6800001</v>
      </c>
      <c r="F74" s="43">
        <f t="shared" si="5"/>
        <v>1042376099.2000002</v>
      </c>
      <c r="G74" s="44">
        <f t="shared" si="5"/>
        <v>1452302576.9200001</v>
      </c>
    </row>
    <row r="75" spans="1:7" s="7" customFormat="1" ht="12.75" thickBot="1" x14ac:dyDescent="0.25">
      <c r="A75" s="45"/>
      <c r="B75" s="46"/>
      <c r="C75" s="46"/>
      <c r="D75" s="46"/>
      <c r="E75" s="46"/>
      <c r="F75" s="46"/>
      <c r="G75" s="47"/>
    </row>
    <row r="76" spans="1:7" s="7" customFormat="1" ht="11.25" x14ac:dyDescent="0.2">
      <c r="B76" s="48"/>
      <c r="C76" s="48"/>
      <c r="D76" s="48"/>
      <c r="E76" s="48"/>
      <c r="F76" s="48"/>
      <c r="G76" s="49"/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F6b) Admiva</vt:lpstr>
      <vt:lpstr>'LDF F6b) Admiva'!Área_de_impresión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2021-07-14T23:05:36Z</cp:lastPrinted>
  <dcterms:created xsi:type="dcterms:W3CDTF">2021-07-14T23:04:14Z</dcterms:created>
  <dcterms:modified xsi:type="dcterms:W3CDTF">2021-07-14T23:05:52Z</dcterms:modified>
</cp:coreProperties>
</file>