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3er Trimestre\"/>
    </mc:Choice>
  </mc:AlternateContent>
  <xr:revisionPtr revIDLastSave="0" documentId="8_{37353C2D-F93C-43CA-A224-FED6CD05C721}" xr6:coauthVersionLast="36" xr6:coauthVersionMax="36" xr10:uidLastSave="{00000000-0000-0000-0000-000000000000}"/>
  <bookViews>
    <workbookView xWindow="0" yWindow="0" windowWidth="21600" windowHeight="8505" xr2:uid="{C10E4247-8C38-45BE-8074-3074F63A3448}"/>
  </bookViews>
  <sheets>
    <sheet name="LDF F6a) EG modif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'LDF F6a) EG modif'!$A$1:$H$178</definedName>
    <definedName name="_xlnm.Print_Titles" localSheetId="0">'LDF F6a) EG modif'!$1:$7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9" i="1" s="1"/>
  <c r="F11" i="1"/>
  <c r="G11" i="1"/>
  <c r="C12" i="1"/>
  <c r="E12" i="1" s="1"/>
  <c r="C13" i="1"/>
  <c r="E13" i="1" s="1"/>
  <c r="H13" i="1" s="1"/>
  <c r="C14" i="1"/>
  <c r="E14" i="1"/>
  <c r="H14" i="1" s="1"/>
  <c r="C15" i="1"/>
  <c r="E15" i="1"/>
  <c r="H15" i="1"/>
  <c r="C16" i="1"/>
  <c r="E16" i="1" s="1"/>
  <c r="H16" i="1" s="1"/>
  <c r="C17" i="1"/>
  <c r="E17" i="1" s="1"/>
  <c r="H17" i="1" s="1"/>
  <c r="E18" i="1"/>
  <c r="H18" i="1"/>
  <c r="D20" i="1"/>
  <c r="F20" i="1"/>
  <c r="C21" i="1"/>
  <c r="C20" i="1" s="1"/>
  <c r="E21" i="1"/>
  <c r="H21" i="1" s="1"/>
  <c r="C22" i="1"/>
  <c r="E22" i="1"/>
  <c r="H22" i="1"/>
  <c r="E23" i="1"/>
  <c r="H23" i="1" s="1"/>
  <c r="F23" i="1"/>
  <c r="C24" i="1"/>
  <c r="E24" i="1" s="1"/>
  <c r="H24" i="1" s="1"/>
  <c r="C25" i="1"/>
  <c r="E25" i="1"/>
  <c r="H25" i="1" s="1"/>
  <c r="C26" i="1"/>
  <c r="E26" i="1"/>
  <c r="H26" i="1"/>
  <c r="C27" i="1"/>
  <c r="E27" i="1" s="1"/>
  <c r="H27" i="1" s="1"/>
  <c r="E28" i="1"/>
  <c r="H28" i="1" s="1"/>
  <c r="F28" i="1"/>
  <c r="G28" i="1"/>
  <c r="G20" i="1" s="1"/>
  <c r="C29" i="1"/>
  <c r="E29" i="1" s="1"/>
  <c r="H29" i="1" s="1"/>
  <c r="D31" i="1"/>
  <c r="F31" i="1"/>
  <c r="G31" i="1"/>
  <c r="C32" i="1"/>
  <c r="E32" i="1" s="1"/>
  <c r="C33" i="1"/>
  <c r="E33" i="1" s="1"/>
  <c r="H33" i="1" s="1"/>
  <c r="C34" i="1"/>
  <c r="E34" i="1"/>
  <c r="H34" i="1" s="1"/>
  <c r="C35" i="1"/>
  <c r="E35" i="1"/>
  <c r="H35" i="1"/>
  <c r="C36" i="1"/>
  <c r="E36" i="1" s="1"/>
  <c r="H36" i="1" s="1"/>
  <c r="C37" i="1"/>
  <c r="E37" i="1" s="1"/>
  <c r="H37" i="1" s="1"/>
  <c r="C38" i="1"/>
  <c r="E38" i="1"/>
  <c r="H38" i="1" s="1"/>
  <c r="C39" i="1"/>
  <c r="E39" i="1"/>
  <c r="H39" i="1"/>
  <c r="C40" i="1"/>
  <c r="E40" i="1" s="1"/>
  <c r="H40" i="1" s="1"/>
  <c r="D42" i="1"/>
  <c r="G42" i="1"/>
  <c r="E43" i="1"/>
  <c r="F43" i="1"/>
  <c r="F42" i="1" s="1"/>
  <c r="H43" i="1"/>
  <c r="C44" i="1"/>
  <c r="E44" i="1" s="1"/>
  <c r="H44" i="1" s="1"/>
  <c r="C45" i="1"/>
  <c r="E45" i="1" s="1"/>
  <c r="H45" i="1" s="1"/>
  <c r="C46" i="1"/>
  <c r="E46" i="1"/>
  <c r="H46" i="1" s="1"/>
  <c r="C47" i="1"/>
  <c r="E47" i="1"/>
  <c r="H47" i="1"/>
  <c r="E48" i="1"/>
  <c r="H48" i="1" s="1"/>
  <c r="E49" i="1"/>
  <c r="H49" i="1"/>
  <c r="E50" i="1"/>
  <c r="H50" i="1" s="1"/>
  <c r="E51" i="1"/>
  <c r="H51" i="1"/>
  <c r="D53" i="1"/>
  <c r="F53" i="1"/>
  <c r="G53" i="1"/>
  <c r="E54" i="1"/>
  <c r="H54" i="1"/>
  <c r="E55" i="1"/>
  <c r="H55" i="1" s="1"/>
  <c r="E56" i="1"/>
  <c r="H56" i="1"/>
  <c r="C57" i="1"/>
  <c r="C53" i="1" s="1"/>
  <c r="E58" i="1"/>
  <c r="H58" i="1" s="1"/>
  <c r="F58" i="1"/>
  <c r="G58" i="1"/>
  <c r="E59" i="1"/>
  <c r="H59" i="1" s="1"/>
  <c r="E60" i="1"/>
  <c r="H60" i="1"/>
  <c r="E61" i="1"/>
  <c r="H61" i="1" s="1"/>
  <c r="E62" i="1"/>
  <c r="H62" i="1"/>
  <c r="C64" i="1"/>
  <c r="D64" i="1"/>
  <c r="G64" i="1"/>
  <c r="C65" i="1"/>
  <c r="E65" i="1"/>
  <c r="E64" i="1" s="1"/>
  <c r="H65" i="1"/>
  <c r="H64" i="1" s="1"/>
  <c r="E66" i="1"/>
  <c r="H66" i="1" s="1"/>
  <c r="E67" i="1"/>
  <c r="F67" i="1"/>
  <c r="H67" i="1" s="1"/>
  <c r="C69" i="1"/>
  <c r="D69" i="1"/>
  <c r="F69" i="1"/>
  <c r="G69" i="1"/>
  <c r="E70" i="1"/>
  <c r="H70" i="1" s="1"/>
  <c r="E71" i="1"/>
  <c r="H71" i="1"/>
  <c r="E72" i="1"/>
  <c r="H72" i="1" s="1"/>
  <c r="E73" i="1"/>
  <c r="H73" i="1"/>
  <c r="E74" i="1"/>
  <c r="H74" i="1" s="1"/>
  <c r="E76" i="1"/>
  <c r="H76" i="1"/>
  <c r="H77" i="1"/>
  <c r="H78" i="1"/>
  <c r="C79" i="1"/>
  <c r="D79" i="1"/>
  <c r="F79" i="1"/>
  <c r="G79" i="1"/>
  <c r="E80" i="1"/>
  <c r="H80" i="1" s="1"/>
  <c r="E81" i="1"/>
  <c r="H81" i="1"/>
  <c r="E82" i="1"/>
  <c r="H82" i="1" s="1"/>
  <c r="H83" i="1"/>
  <c r="D84" i="1"/>
  <c r="G84" i="1"/>
  <c r="C85" i="1"/>
  <c r="E85" i="1" s="1"/>
  <c r="C86" i="1"/>
  <c r="E86" i="1" s="1"/>
  <c r="H86" i="1" s="1"/>
  <c r="E87" i="1"/>
  <c r="F87" i="1"/>
  <c r="H87" i="1" s="1"/>
  <c r="E88" i="1"/>
  <c r="F88" i="1"/>
  <c r="H88" i="1"/>
  <c r="E89" i="1"/>
  <c r="H89" i="1" s="1"/>
  <c r="F89" i="1"/>
  <c r="E90" i="1"/>
  <c r="H90" i="1" s="1"/>
  <c r="F90" i="1"/>
  <c r="E91" i="1"/>
  <c r="F91" i="1"/>
  <c r="H91" i="1" s="1"/>
  <c r="D95" i="1"/>
  <c r="D93" i="1" s="1"/>
  <c r="F95" i="1"/>
  <c r="G95" i="1"/>
  <c r="G93" i="1" s="1"/>
  <c r="C96" i="1"/>
  <c r="E96" i="1" s="1"/>
  <c r="C97" i="1"/>
  <c r="E97" i="1" s="1"/>
  <c r="H97" i="1" s="1"/>
  <c r="C98" i="1"/>
  <c r="E98" i="1" s="1"/>
  <c r="H98" i="1" s="1"/>
  <c r="C99" i="1"/>
  <c r="E99" i="1"/>
  <c r="H99" i="1" s="1"/>
  <c r="C100" i="1"/>
  <c r="E100" i="1"/>
  <c r="H100" i="1"/>
  <c r="E101" i="1"/>
  <c r="H101" i="1" s="1"/>
  <c r="E102" i="1"/>
  <c r="H102" i="1"/>
  <c r="D104" i="1"/>
  <c r="G104" i="1"/>
  <c r="E105" i="1"/>
  <c r="H105" i="1"/>
  <c r="E106" i="1"/>
  <c r="H106" i="1" s="1"/>
  <c r="F106" i="1"/>
  <c r="E107" i="1"/>
  <c r="H107" i="1" s="1"/>
  <c r="F107" i="1"/>
  <c r="E108" i="1"/>
  <c r="F108" i="1"/>
  <c r="H108" i="1" s="1"/>
  <c r="E109" i="1"/>
  <c r="F109" i="1"/>
  <c r="H109" i="1"/>
  <c r="C110" i="1"/>
  <c r="C104" i="1" s="1"/>
  <c r="C111" i="1"/>
  <c r="E111" i="1" s="1"/>
  <c r="H111" i="1" s="1"/>
  <c r="E112" i="1"/>
  <c r="F112" i="1"/>
  <c r="H112" i="1" s="1"/>
  <c r="E113" i="1"/>
  <c r="H113" i="1" s="1"/>
  <c r="C115" i="1"/>
  <c r="D115" i="1"/>
  <c r="G115" i="1"/>
  <c r="E116" i="1"/>
  <c r="E115" i="1" s="1"/>
  <c r="H115" i="1" s="1"/>
  <c r="F116" i="1"/>
  <c r="F115" i="1" s="1"/>
  <c r="H116" i="1"/>
  <c r="C117" i="1"/>
  <c r="E117" i="1" s="1"/>
  <c r="H117" i="1" s="1"/>
  <c r="E118" i="1"/>
  <c r="H118" i="1" s="1"/>
  <c r="C119" i="1"/>
  <c r="E119" i="1" s="1"/>
  <c r="H119" i="1" s="1"/>
  <c r="C120" i="1"/>
  <c r="E120" i="1" s="1"/>
  <c r="H120" i="1" s="1"/>
  <c r="E121" i="1"/>
  <c r="H121" i="1" s="1"/>
  <c r="F121" i="1"/>
  <c r="E122" i="1"/>
  <c r="F122" i="1"/>
  <c r="H122" i="1" s="1"/>
  <c r="E123" i="1"/>
  <c r="F123" i="1"/>
  <c r="H123" i="1"/>
  <c r="E124" i="1"/>
  <c r="H124" i="1" s="1"/>
  <c r="F124" i="1"/>
  <c r="C126" i="1"/>
  <c r="D126" i="1"/>
  <c r="G126" i="1"/>
  <c r="E127" i="1"/>
  <c r="E126" i="1" s="1"/>
  <c r="F127" i="1"/>
  <c r="F126" i="1" s="1"/>
  <c r="H127" i="1"/>
  <c r="F128" i="1"/>
  <c r="H128" i="1" s="1"/>
  <c r="E129" i="1"/>
  <c r="F129" i="1"/>
  <c r="H129" i="1" s="1"/>
  <c r="E130" i="1"/>
  <c r="H130" i="1"/>
  <c r="E131" i="1"/>
  <c r="H131" i="1" s="1"/>
  <c r="F131" i="1"/>
  <c r="E132" i="1"/>
  <c r="F132" i="1"/>
  <c r="H132" i="1" s="1"/>
  <c r="E133" i="1"/>
  <c r="F133" i="1"/>
  <c r="H133" i="1"/>
  <c r="E134" i="1"/>
  <c r="H134" i="1" s="1"/>
  <c r="F134" i="1"/>
  <c r="E135" i="1"/>
  <c r="H135" i="1" s="1"/>
  <c r="F135" i="1"/>
  <c r="C137" i="1"/>
  <c r="D137" i="1"/>
  <c r="F137" i="1"/>
  <c r="G137" i="1"/>
  <c r="E138" i="1"/>
  <c r="E137" i="1" s="1"/>
  <c r="H137" i="1" s="1"/>
  <c r="E139" i="1"/>
  <c r="H139" i="1"/>
  <c r="E140" i="1"/>
  <c r="H140" i="1" s="1"/>
  <c r="E141" i="1"/>
  <c r="H141" i="1"/>
  <c r="E142" i="1"/>
  <c r="H142" i="1" s="1"/>
  <c r="E143" i="1"/>
  <c r="H143" i="1"/>
  <c r="E144" i="1"/>
  <c r="H144" i="1" s="1"/>
  <c r="E145" i="1"/>
  <c r="H145" i="1"/>
  <c r="E146" i="1"/>
  <c r="H146" i="1" s="1"/>
  <c r="D148" i="1"/>
  <c r="F148" i="1"/>
  <c r="G148" i="1"/>
  <c r="C149" i="1"/>
  <c r="E149" i="1" s="1"/>
  <c r="E150" i="1"/>
  <c r="H150" i="1" s="1"/>
  <c r="E151" i="1"/>
  <c r="H151" i="1"/>
  <c r="C153" i="1"/>
  <c r="D153" i="1"/>
  <c r="F153" i="1"/>
  <c r="G153" i="1"/>
  <c r="E154" i="1"/>
  <c r="E153" i="1" s="1"/>
  <c r="H153" i="1" s="1"/>
  <c r="H154" i="1"/>
  <c r="E155" i="1"/>
  <c r="H155" i="1" s="1"/>
  <c r="E156" i="1"/>
  <c r="H156" i="1"/>
  <c r="E157" i="1"/>
  <c r="H157" i="1" s="1"/>
  <c r="E158" i="1"/>
  <c r="H158" i="1"/>
  <c r="E160" i="1"/>
  <c r="H160" i="1" s="1"/>
  <c r="E161" i="1"/>
  <c r="H161" i="1"/>
  <c r="C163" i="1"/>
  <c r="D163" i="1"/>
  <c r="F163" i="1"/>
  <c r="G163" i="1"/>
  <c r="E164" i="1"/>
  <c r="E163" i="1" s="1"/>
  <c r="H163" i="1" s="1"/>
  <c r="H164" i="1"/>
  <c r="E165" i="1"/>
  <c r="H165" i="1" s="1"/>
  <c r="E166" i="1"/>
  <c r="H166" i="1"/>
  <c r="H167" i="1"/>
  <c r="C168" i="1"/>
  <c r="D168" i="1"/>
  <c r="F168" i="1"/>
  <c r="G168" i="1"/>
  <c r="E169" i="1"/>
  <c r="E168" i="1" s="1"/>
  <c r="H168" i="1" s="1"/>
  <c r="H169" i="1"/>
  <c r="E170" i="1"/>
  <c r="H170" i="1" s="1"/>
  <c r="E171" i="1"/>
  <c r="H171" i="1"/>
  <c r="E172" i="1"/>
  <c r="H172" i="1" s="1"/>
  <c r="E173" i="1"/>
  <c r="H173" i="1"/>
  <c r="E174" i="1"/>
  <c r="H174" i="1" s="1"/>
  <c r="E175" i="1"/>
  <c r="H175" i="1"/>
  <c r="H96" i="1" l="1"/>
  <c r="E95" i="1"/>
  <c r="E11" i="1"/>
  <c r="H12" i="1"/>
  <c r="H11" i="1" s="1"/>
  <c r="H126" i="1"/>
  <c r="E42" i="1"/>
  <c r="G9" i="1"/>
  <c r="G177" i="1" s="1"/>
  <c r="E84" i="1"/>
  <c r="H85" i="1"/>
  <c r="H84" i="1" s="1"/>
  <c r="E31" i="1"/>
  <c r="H32" i="1"/>
  <c r="H31" i="1" s="1"/>
  <c r="H20" i="1"/>
  <c r="E148" i="1"/>
  <c r="H148" i="1" s="1"/>
  <c r="H149" i="1"/>
  <c r="E104" i="1"/>
  <c r="H104" i="1" s="1"/>
  <c r="H42" i="1"/>
  <c r="D177" i="1"/>
  <c r="F104" i="1"/>
  <c r="F93" i="1" s="1"/>
  <c r="C148" i="1"/>
  <c r="C84" i="1"/>
  <c r="F64" i="1"/>
  <c r="F9" i="1" s="1"/>
  <c r="F177" i="1" s="1"/>
  <c r="C31" i="1"/>
  <c r="E20" i="1"/>
  <c r="C11" i="1"/>
  <c r="C95" i="1"/>
  <c r="C93" i="1" s="1"/>
  <c r="E79" i="1"/>
  <c r="H79" i="1" s="1"/>
  <c r="E69" i="1"/>
  <c r="H69" i="1" s="1"/>
  <c r="C42" i="1"/>
  <c r="H138" i="1"/>
  <c r="E110" i="1"/>
  <c r="H110" i="1" s="1"/>
  <c r="F84" i="1"/>
  <c r="E57" i="1"/>
  <c r="H57" i="1" s="1"/>
  <c r="H53" i="1" s="1"/>
  <c r="H9" i="1" l="1"/>
  <c r="C9" i="1"/>
  <c r="C177" i="1" s="1"/>
  <c r="E53" i="1"/>
  <c r="E9" i="1"/>
  <c r="E177" i="1" s="1"/>
  <c r="H95" i="1"/>
  <c r="E93" i="1"/>
  <c r="H93" i="1" s="1"/>
  <c r="H177" i="1" l="1"/>
</calcChain>
</file>

<file path=xl/sharedStrings.xml><?xml version="1.0" encoding="utf-8"?>
<sst xmlns="http://schemas.openxmlformats.org/spreadsheetml/2006/main" count="168" uniqueCount="90">
  <si>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</si>
  <si>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</si>
  <si>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</si>
  <si>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</si>
  <si>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</si>
  <si>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</si>
  <si>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</si>
  <si>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</si>
  <si>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</si>
  <si>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</si>
  <si>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</si>
  <si>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</si>
  <si>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</si>
  <si>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</si>
  <si>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</si>
  <si>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</si>
  <si>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</si>
  <si>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</si>
  <si>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</si>
  <si>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</si>
  <si>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</si>
  <si>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</si>
  <si>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</si>
  <si>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</si>
  <si>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</si>
  <si>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</si>
  <si>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</si>
  <si>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</si>
  <si>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</si>
  <si>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</si>
  <si>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</si>
  <si>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</si>
  <si>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</si>
  <si>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</si>
  <si>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</si>
  <si>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</si>
  <si>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</si>
  <si>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</si>
  <si>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</si>
  <si>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</si>
  <si>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</si>
  <si>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</si>
  <si>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</si>
  <si>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</si>
  <si>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</si>
  <si>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</si>
  <si>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</si>
  <si>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</si>
  <si>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</si>
  <si>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</si>
  <si>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</si>
  <si>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</si>
  <si>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</si>
  <si>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</si>
  <si>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</si>
  <si>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</si>
  <si>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</si>
  <si>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</si>
  <si>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</si>
  <si>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</si>
  <si>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</si>
  <si>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</si>
  <si>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</si>
  <si>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</si>
  <si>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</si>
  <si>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</si>
  <si>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</si>
  <si>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</si>
  <si>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</si>
  <si>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</si>
  <si>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</si>
  <si>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</si>
  <si>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</si>
  <si>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</si>
  <si>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</si>
  <si>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 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</si>
  <si>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</si>
  <si>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</si>
  <si>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</si>
  <si>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</si>
  <si>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</si>
  <si>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</si>
  <si>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</si>
  <si>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</si>
  <si>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</si>
  <si>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</si>
  <si>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1 de enero al 30 de Septiembre de 2023</t>
  </si>
  <si>
    <t xml:space="preserve">Clasificación por Objeto del Gasto (Capítulo y Concepto) </t>
  </si>
  <si>
    <t>Estado Analítico del Ejercicio del Presupuesto de Egresos Detallado - LDF</t>
  </si>
  <si>
    <t>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</si>
</sst>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" fontId="2" fillId="0" borderId="0" xfId="1" applyNumberFormat="1" applyFont="1" applyAlignment="1">
      <alignment horizontal="right"/>
    </xf>
    <xf numFmtId="4" fontId="2" fillId="0" borderId="0" xfId="1" applyNumberFormat="1" applyFont="1" applyFill="1" applyAlignment="1">
      <alignment horizontal="right"/>
    </xf>
    <xf numFmtId="4" fontId="3" fillId="0" borderId="1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" fontId="4" fillId="0" borderId="4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6" fillId="0" borderId="4" xfId="1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6" fillId="0" borderId="4" xfId="1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4" xfId="1" applyNumberFormat="1" applyFont="1" applyFill="1" applyBorder="1" applyAlignment="1">
      <alignment horizontal="right" vertical="center"/>
    </xf>
    <xf numFmtId="4" fontId="7" fillId="0" borderId="4" xfId="1" applyNumberFormat="1" applyFont="1" applyBorder="1" applyAlignment="1">
      <alignment horizontal="right"/>
    </xf>
    <xf numFmtId="43" fontId="5" fillId="0" borderId="0" xfId="1" applyFont="1" applyBorder="1" applyAlignment="1">
      <alignment horizontal="left" vertical="center"/>
    </xf>
    <xf numFmtId="43" fontId="5" fillId="0" borderId="5" xfId="1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7" fillId="0" borderId="4" xfId="1" applyNumberFormat="1" applyFont="1" applyFill="1" applyBorder="1" applyAlignment="1">
      <alignment horizontal="right"/>
    </xf>
    <xf numFmtId="4" fontId="8" fillId="0" borderId="4" xfId="1" applyNumberFormat="1" applyFont="1" applyFill="1" applyBorder="1" applyAlignment="1">
      <alignment horizontal="right" vertical="center"/>
    </xf>
    <xf numFmtId="4" fontId="9" fillId="0" borderId="6" xfId="1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" fontId="10" fillId="2" borderId="9" xfId="1" applyNumberFormat="1" applyFont="1" applyFill="1" applyBorder="1" applyAlignment="1">
      <alignment horizontal="center" vertical="center"/>
    </xf>
    <xf numFmtId="4" fontId="10" fillId="3" borderId="10" xfId="1" applyNumberFormat="1" applyFont="1" applyFill="1" applyBorder="1" applyAlignment="1">
      <alignment horizontal="center" vertical="center"/>
    </xf>
    <xf numFmtId="4" fontId="10" fillId="2" borderId="10" xfId="1" applyNumberFormat="1" applyFont="1" applyFill="1" applyBorder="1" applyAlignment="1">
      <alignment horizontal="center" vertical="center"/>
    </xf>
    <xf numFmtId="4" fontId="10" fillId="3" borderId="10" xfId="1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4" fontId="10" fillId="2" borderId="10" xfId="1" applyNumberFormat="1" applyFont="1" applyFill="1" applyBorder="1" applyAlignment="1">
      <alignment horizontal="center" vertical="center"/>
    </xf>
    <xf numFmtId="4" fontId="10" fillId="2" borderId="12" xfId="1" applyNumberFormat="1" applyFont="1" applyFill="1" applyBorder="1" applyAlignment="1">
      <alignment horizontal="center" vertical="center"/>
    </xf>
    <xf numFmtId="4" fontId="10" fillId="2" borderId="13" xfId="1" applyNumberFormat="1" applyFont="1" applyFill="1" applyBorder="1" applyAlignment="1">
      <alignment horizontal="center" vertical="center"/>
    </xf>
    <xf numFmtId="4" fontId="10" fillId="2" borderId="14" xfId="1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2">
    <cellStyle name="Millares 2" xfId="1" xr:uid="{14A0D730-6AB3-49C1-ABD4-3A612D827A2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rosales/Desktop/4.-ARCHIVOS%202023/ESTADOS%20FIN%20ORACLE%20ok/3.-Informes%20Marzo%202023/Est%20fin,%20ing,%20egr%20y%20balanzas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rosales/Desktop/Respaldo%203%20jul%202023/4.-ARCHIVOS%202023/ESTADOS%20FIN%20ORACLE%20ok/6.-Informes%20junio%202023/Est%20Fin,%20Ing,%20Egr%20y%20Bal%20jun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rosales/Desktop/Respaldo%203%20jul%202023/4.-ARCHIVOS%202023/ESTADOS%20FIN%20ORACLE%20ok/7.-Informes%20julio%202023/Est%20fin,%20ing,%20egr,%20Balanza%20jul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9%20LDF%20Formatos%20Public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per"/>
      <sheetName val="bal acum"/>
      <sheetName val="bal det acum"/>
      <sheetName val="bal det per"/>
      <sheetName val="egr"/>
      <sheetName val="ing"/>
      <sheetName val="esf"/>
      <sheetName val="ea"/>
      <sheetName val="ecsf"/>
      <sheetName val="eepe-cog"/>
      <sheetName val="esf det"/>
      <sheetName val="esf clas"/>
      <sheetName val="eai"/>
      <sheetName val="efe"/>
      <sheetName val="evhp"/>
      <sheetName val="eaepe-ldf"/>
      <sheetName val="eadyop-ldf"/>
      <sheetName val="eai det-ldf"/>
      <sheetName val="esf-ldf"/>
      <sheetName val="eaepe-ldf-ca"/>
      <sheetName val="eaepe-ldf-cf"/>
      <sheetName val="bal pre-ldf"/>
      <sheetName val="eaepe-ca"/>
      <sheetName val="eaepe-ffun"/>
      <sheetName val="eaepe-tg"/>
      <sheetName val="amort"/>
    </sheetNames>
    <sheetDataSet>
      <sheetData sheetId="0" refreshError="1"/>
      <sheetData sheetId="1">
        <row r="483">
          <cell r="D483">
            <v>21818181.809999999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2">
          <cell r="C12">
            <v>548702015</v>
          </cell>
        </row>
      </sheetData>
      <sheetData sheetId="13" refreshError="1"/>
      <sheetData sheetId="14" refreshError="1"/>
      <sheetData sheetId="15">
        <row r="14">
          <cell r="C14">
            <v>451288759.62</v>
          </cell>
        </row>
        <row r="15">
          <cell r="C15">
            <v>57624159.340000004</v>
          </cell>
        </row>
        <row r="16">
          <cell r="C16">
            <v>234043284.22</v>
          </cell>
        </row>
        <row r="17">
          <cell r="C17">
            <v>101533606.40000001</v>
          </cell>
        </row>
        <row r="18">
          <cell r="C18">
            <v>109332883.64</v>
          </cell>
        </row>
        <row r="19">
          <cell r="C19">
            <v>22251351.690000001</v>
          </cell>
        </row>
        <row r="24">
          <cell r="C24">
            <v>14738784.560000001</v>
          </cell>
        </row>
        <row r="25">
          <cell r="C25">
            <v>10637400</v>
          </cell>
        </row>
        <row r="27">
          <cell r="C27">
            <v>45818993.310000002</v>
          </cell>
        </row>
        <row r="28">
          <cell r="C28">
            <v>12308580</v>
          </cell>
        </row>
        <row r="29">
          <cell r="C29">
            <v>65726884.25</v>
          </cell>
        </row>
        <row r="30">
          <cell r="C30">
            <v>33813111</v>
          </cell>
        </row>
        <row r="32">
          <cell r="C32">
            <v>9132797</v>
          </cell>
        </row>
        <row r="36">
          <cell r="C36">
            <v>98612470.930000007</v>
          </cell>
        </row>
        <row r="37">
          <cell r="C37">
            <v>106636041.7</v>
          </cell>
        </row>
        <row r="38">
          <cell r="C38">
            <v>38791982.240000002</v>
          </cell>
        </row>
        <row r="39">
          <cell r="C39">
            <v>13711396.689999999</v>
          </cell>
        </row>
        <row r="40">
          <cell r="C40">
            <v>105795864.09</v>
          </cell>
        </row>
        <row r="41">
          <cell r="C41">
            <v>28392040</v>
          </cell>
        </row>
        <row r="42">
          <cell r="C42">
            <v>2704960</v>
          </cell>
        </row>
        <row r="43">
          <cell r="C43">
            <v>22836754.059999999</v>
          </cell>
        </row>
        <row r="44">
          <cell r="C44">
            <v>24679577.460000001</v>
          </cell>
        </row>
        <row r="50">
          <cell r="C50">
            <v>132322201.38</v>
          </cell>
        </row>
        <row r="51">
          <cell r="C51">
            <v>114148608.69</v>
          </cell>
        </row>
        <row r="52">
          <cell r="C52">
            <v>63052283.280000001</v>
          </cell>
        </row>
        <row r="53">
          <cell r="C53">
            <v>1100000</v>
          </cell>
        </row>
        <row r="65">
          <cell r="C65">
            <v>8419257.4199999999</v>
          </cell>
        </row>
        <row r="74">
          <cell r="C74">
            <v>192449405</v>
          </cell>
        </row>
        <row r="98">
          <cell r="C98">
            <v>103344773.34999999</v>
          </cell>
        </row>
        <row r="99">
          <cell r="C99">
            <v>25705518.68</v>
          </cell>
        </row>
        <row r="110">
          <cell r="C110">
            <v>148037842.06</v>
          </cell>
        </row>
        <row r="111">
          <cell r="C111">
            <v>3798891.68</v>
          </cell>
        </row>
        <row r="112">
          <cell r="C112">
            <v>40890735.340000004</v>
          </cell>
        </row>
        <row r="113">
          <cell r="C113">
            <v>39241373.990000002</v>
          </cell>
        </row>
        <row r="114">
          <cell r="C114">
            <v>57043852.880000003</v>
          </cell>
        </row>
        <row r="125">
          <cell r="C125">
            <v>40376067.649999999</v>
          </cell>
        </row>
        <row r="126">
          <cell r="C126">
            <v>7000000</v>
          </cell>
        </row>
        <row r="133">
          <cell r="C133">
            <v>16786054.379999999</v>
          </cell>
        </row>
        <row r="135">
          <cell r="C135">
            <v>3247504.31</v>
          </cell>
        </row>
        <row r="136">
          <cell r="C136">
            <v>159147835.71000001</v>
          </cell>
        </row>
        <row r="170">
          <cell r="C170">
            <v>108192931</v>
          </cell>
        </row>
      </sheetData>
      <sheetData sheetId="16" refreshError="1"/>
      <sheetData sheetId="17">
        <row r="10">
          <cell r="C10">
            <v>548702015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50">
          <cell r="H150">
            <v>277062.8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per"/>
      <sheetName val="bal det acu"/>
      <sheetName val="bal acu"/>
      <sheetName val="bal det per"/>
      <sheetName val="comp pptal egr"/>
      <sheetName val="comp pptal ing"/>
      <sheetName val="ing"/>
      <sheetName val="egr"/>
      <sheetName val="ecsf"/>
      <sheetName val="eae cog"/>
      <sheetName val="eai"/>
      <sheetName val="ea"/>
      <sheetName val="esf"/>
      <sheetName val="evhp"/>
      <sheetName val="eae LDF"/>
      <sheetName val="eai LDF"/>
      <sheetName val="esf LDF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9">
          <cell r="F4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32">
          <cell r="F132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</sheetData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det per"/>
      <sheetName val="bal det acum"/>
      <sheetName val="bal per "/>
      <sheetName val="bal acum"/>
      <sheetName val="ea"/>
      <sheetName val="esf"/>
      <sheetName val="ecsf"/>
      <sheetName val="evha"/>
      <sheetName val="eadyop"/>
      <sheetName val="efe"/>
      <sheetName val="eai"/>
      <sheetName val="eaepe"/>
      <sheetName val="ing"/>
      <sheetName val="eg"/>
      <sheetName val="eaepe-LDF"/>
      <sheetName val="eai-LDF"/>
      <sheetName val="esf-LDF"/>
      <sheetName val="eadyop-LDF"/>
      <sheetName val="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6">
          <cell r="F26">
            <v>0</v>
          </cell>
        </row>
        <row r="31">
          <cell r="F31">
            <v>0</v>
          </cell>
          <cell r="G31">
            <v>0</v>
          </cell>
        </row>
        <row r="66">
          <cell r="F66">
            <v>0</v>
          </cell>
          <cell r="G66">
            <v>0</v>
          </cell>
        </row>
        <row r="127">
          <cell r="F127">
            <v>0</v>
          </cell>
        </row>
      </sheetData>
      <sheetData sheetId="15">
        <row r="10">
          <cell r="C10">
            <v>548702015</v>
          </cell>
        </row>
      </sheetData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 F1 ESF "/>
      <sheetName val="LDF F2 IADP"/>
      <sheetName val="LDF F3 AODifsfin "/>
      <sheetName val="LDF F6b) Admiva"/>
      <sheetName val="Funcional"/>
      <sheetName val="Serv personal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283F3-33BD-40FD-9EE0-3CB164A57918}">
  <sheetPr>
    <pageSetUpPr fitToPage="1"/>
  </sheetPr>
  <dimension ref="A1:H178"/>
  <sheetViews>
    <sheetView tabSelected="1" zoomScaleNormal="100" workbookViewId="0">
      <pane xSplit="2" ySplit="7" topLeftCell="C8" activePane="bottomRight" state="frozen"/>
      <selection activeCell="D180" sqref="D180"/>
      <selection pane="topRight" activeCell="D180" sqref="D180"/>
      <selection pane="bottomLeft" activeCell="D180" sqref="D180"/>
      <selection pane="bottomRight" activeCell="C8" sqref="C8"/>
    </sheetView>
  </sheetViews>
  <sheetFormatPr baseColWidth="10" defaultRowHeight="12" x14ac:dyDescent="0.2"/>
  <cols>
    <col min="1" max="1" width="2.85546875" style="1" customWidth="1"/>
    <col min="2" max="2" width="47.140625" style="1" customWidth="1"/>
    <col min="3" max="3" width="16.140625" style="2" bestFit="1" customWidth="1"/>
    <col min="4" max="4" width="15.5703125" style="3" bestFit="1" customWidth="1"/>
    <col min="5" max="5" width="16.140625" style="2" bestFit="1" customWidth="1"/>
    <col min="6" max="6" width="14.7109375" style="2" bestFit="1" customWidth="1"/>
    <col min="7" max="7" width="14.42578125" style="3" customWidth="1"/>
    <col min="8" max="8" width="16.140625" style="2" bestFit="1" customWidth="1"/>
    <col min="9" max="16384" width="11.42578125" style="1"/>
  </cols>
  <sheetData>
    <row r="1" spans="1:8" ht="15" x14ac:dyDescent="0.2">
      <c r="A1" s="48" t="s">
        <v>89</v>
      </c>
      <c r="B1" s="47"/>
      <c r="C1" s="47"/>
      <c r="D1" s="47"/>
      <c r="E1" s="47"/>
      <c r="F1" s="47"/>
      <c r="G1" s="47"/>
      <c r="H1" s="46"/>
    </row>
    <row r="2" spans="1:8" ht="15" x14ac:dyDescent="0.2">
      <c r="A2" s="45" t="s">
        <v>88</v>
      </c>
      <c r="B2" s="44"/>
      <c r="C2" s="44"/>
      <c r="D2" s="44"/>
      <c r="E2" s="44"/>
      <c r="F2" s="44"/>
      <c r="G2" s="44"/>
      <c r="H2" s="43"/>
    </row>
    <row r="3" spans="1:8" ht="15" x14ac:dyDescent="0.2">
      <c r="A3" s="45" t="s">
        <v>87</v>
      </c>
      <c r="B3" s="44"/>
      <c r="C3" s="44"/>
      <c r="D3" s="44"/>
      <c r="E3" s="44"/>
      <c r="F3" s="44"/>
      <c r="G3" s="44"/>
      <c r="H3" s="43"/>
    </row>
    <row r="4" spans="1:8" ht="15" x14ac:dyDescent="0.2">
      <c r="A4" s="45" t="s">
        <v>86</v>
      </c>
      <c r="B4" s="44"/>
      <c r="C4" s="44"/>
      <c r="D4" s="44"/>
      <c r="E4" s="44"/>
      <c r="F4" s="44"/>
      <c r="G4" s="44"/>
      <c r="H4" s="43"/>
    </row>
    <row r="5" spans="1:8" ht="15.75" thickBot="1" x14ac:dyDescent="0.25">
      <c r="A5" s="42" t="s">
        <v>85</v>
      </c>
      <c r="B5" s="41"/>
      <c r="C5" s="41"/>
      <c r="D5" s="41"/>
      <c r="E5" s="41"/>
      <c r="F5" s="41"/>
      <c r="G5" s="41"/>
      <c r="H5" s="40"/>
    </row>
    <row r="6" spans="1:8" ht="13.5" thickBot="1" x14ac:dyDescent="0.25">
      <c r="A6" s="39" t="s">
        <v>84</v>
      </c>
      <c r="B6" s="38"/>
      <c r="C6" s="37" t="s">
        <v>83</v>
      </c>
      <c r="D6" s="36"/>
      <c r="E6" s="36"/>
      <c r="F6" s="36"/>
      <c r="G6" s="35"/>
      <c r="H6" s="34" t="s">
        <v>82</v>
      </c>
    </row>
    <row r="7" spans="1:8" ht="37.5" customHeight="1" thickBot="1" x14ac:dyDescent="0.25">
      <c r="A7" s="33"/>
      <c r="B7" s="32"/>
      <c r="C7" s="30" t="s">
        <v>81</v>
      </c>
      <c r="D7" s="31" t="s">
        <v>80</v>
      </c>
      <c r="E7" s="30" t="s">
        <v>79</v>
      </c>
      <c r="F7" s="30" t="s">
        <v>78</v>
      </c>
      <c r="G7" s="29" t="s">
        <v>77</v>
      </c>
      <c r="H7" s="28"/>
    </row>
    <row r="8" spans="1:8" ht="12.75" x14ac:dyDescent="0.2">
      <c r="A8" s="27"/>
      <c r="B8" s="26"/>
      <c r="C8" s="25"/>
      <c r="D8" s="25"/>
      <c r="E8" s="25"/>
      <c r="F8" s="25"/>
      <c r="G8" s="25"/>
      <c r="H8" s="25"/>
    </row>
    <row r="9" spans="1:8" ht="12.75" x14ac:dyDescent="0.2">
      <c r="A9" s="9" t="s">
        <v>76</v>
      </c>
      <c r="B9" s="8"/>
      <c r="C9" s="24">
        <f>C11+C20+C31+C42+C53+C64+C69+C79+C84</f>
        <v>2250953730.0000005</v>
      </c>
      <c r="D9" s="24">
        <f>D11+D20+D31+D42+D53+D64+D69+D79+D84</f>
        <v>399024768.20999998</v>
      </c>
      <c r="E9" s="24">
        <f>E11+E20+E31+E42+E53+E64+E69+E79+E84</f>
        <v>2649978498.21</v>
      </c>
      <c r="F9" s="24">
        <f>F11+F20+F31+F42+F53+F64+F69+F79+F84</f>
        <v>1583395686.01</v>
      </c>
      <c r="G9" s="24">
        <f>G11+G20+G31+G42+G53+G64+G69+G79+G84</f>
        <v>1514732245.48</v>
      </c>
      <c r="H9" s="24">
        <f>H11+H20+H31+H42+H53+H64+H69+H79+H84</f>
        <v>1066582812.2000002</v>
      </c>
    </row>
    <row r="10" spans="1:8" ht="12.75" x14ac:dyDescent="0.2">
      <c r="A10" s="16"/>
      <c r="B10" s="15"/>
      <c r="C10" s="7"/>
      <c r="D10" s="7"/>
      <c r="E10" s="7"/>
      <c r="F10" s="7"/>
      <c r="G10" s="17"/>
      <c r="H10" s="7"/>
    </row>
    <row r="11" spans="1:8" ht="12.75" x14ac:dyDescent="0.2">
      <c r="A11" s="9" t="s">
        <v>73</v>
      </c>
      <c r="B11" s="8"/>
      <c r="C11" s="7">
        <f>SUM(C12:C18)</f>
        <v>976074044.91000009</v>
      </c>
      <c r="D11" s="7">
        <f>SUM(D12:D18)</f>
        <v>-39845137.980000004</v>
      </c>
      <c r="E11" s="7">
        <f>SUM(E12:E18)</f>
        <v>936228906.93000007</v>
      </c>
      <c r="F11" s="7">
        <f>SUM(F12:F18)</f>
        <v>618101568.73999989</v>
      </c>
      <c r="G11" s="17">
        <f>SUM(G12:G18)</f>
        <v>617707706.20999992</v>
      </c>
      <c r="H11" s="7">
        <f>SUM(H12:H18)</f>
        <v>318127338.19</v>
      </c>
    </row>
    <row r="12" spans="1:8" ht="25.5" x14ac:dyDescent="0.2">
      <c r="A12" s="12"/>
      <c r="B12" s="13" t="s">
        <v>72</v>
      </c>
      <c r="C12" s="18">
        <f>'[1]eaepe-ldf'!$C$14</f>
        <v>451288759.62</v>
      </c>
      <c r="D12" s="18">
        <v>-61594444.450000003</v>
      </c>
      <c r="E12" s="18">
        <f>C12+D12</f>
        <v>389694315.17000002</v>
      </c>
      <c r="F12" s="18">
        <v>289023608.88</v>
      </c>
      <c r="G12" s="18">
        <v>289023608.88</v>
      </c>
      <c r="H12" s="18">
        <f>E12-F12</f>
        <v>100670706.29000002</v>
      </c>
    </row>
    <row r="13" spans="1:8" ht="25.5" x14ac:dyDescent="0.2">
      <c r="A13" s="12"/>
      <c r="B13" s="13" t="s">
        <v>71</v>
      </c>
      <c r="C13" s="18">
        <f>'[1]eaepe-ldf'!$C$15</f>
        <v>57624159.340000004</v>
      </c>
      <c r="D13" s="18">
        <v>9937797.3200000003</v>
      </c>
      <c r="E13" s="18">
        <f>C13+D13</f>
        <v>67561956.659999996</v>
      </c>
      <c r="F13" s="18">
        <v>50055422.259999998</v>
      </c>
      <c r="G13" s="18">
        <v>50055422.259999998</v>
      </c>
      <c r="H13" s="18">
        <f>E13-F13</f>
        <v>17506534.399999999</v>
      </c>
    </row>
    <row r="14" spans="1:8" ht="12.75" x14ac:dyDescent="0.2">
      <c r="A14" s="12"/>
      <c r="B14" s="11" t="s">
        <v>70</v>
      </c>
      <c r="C14" s="23">
        <f>'[1]eaepe-ldf'!$C$16</f>
        <v>234043284.22</v>
      </c>
      <c r="D14" s="23">
        <v>4642928.1100000003</v>
      </c>
      <c r="E14" s="23">
        <f>C14+D14</f>
        <v>238686212.33000001</v>
      </c>
      <c r="F14" s="18">
        <v>118639379.53</v>
      </c>
      <c r="G14" s="18">
        <v>118639379.53</v>
      </c>
      <c r="H14" s="23">
        <f>E14-F14</f>
        <v>120046832.80000001</v>
      </c>
    </row>
    <row r="15" spans="1:8" ht="12.75" x14ac:dyDescent="0.2">
      <c r="A15" s="12"/>
      <c r="B15" s="11" t="s">
        <v>69</v>
      </c>
      <c r="C15" s="23">
        <f>'[1]eaepe-ldf'!$C$17</f>
        <v>101533606.40000001</v>
      </c>
      <c r="D15" s="23">
        <v>3763064.6</v>
      </c>
      <c r="E15" s="23">
        <f>C15+D15</f>
        <v>105296671</v>
      </c>
      <c r="F15" s="18">
        <v>74752029.530000001</v>
      </c>
      <c r="G15" s="18">
        <v>74406409.530000001</v>
      </c>
      <c r="H15" s="23">
        <f>E15-F15</f>
        <v>30544641.469999999</v>
      </c>
    </row>
    <row r="16" spans="1:8" ht="12.75" x14ac:dyDescent="0.2">
      <c r="A16" s="12"/>
      <c r="B16" s="11" t="s">
        <v>68</v>
      </c>
      <c r="C16" s="23">
        <f>'[1]eaepe-ldf'!$C$18</f>
        <v>109332883.64</v>
      </c>
      <c r="D16" s="23">
        <v>15820122.98</v>
      </c>
      <c r="E16" s="23">
        <f>C16+D16</f>
        <v>125153006.62</v>
      </c>
      <c r="F16" s="18">
        <v>85631128.540000007</v>
      </c>
      <c r="G16" s="18">
        <v>85582886.010000005</v>
      </c>
      <c r="H16" s="23">
        <f>E16-F16</f>
        <v>39521878.079999998</v>
      </c>
    </row>
    <row r="17" spans="1:8" ht="12.75" x14ac:dyDescent="0.2">
      <c r="A17" s="12"/>
      <c r="B17" s="11" t="s">
        <v>67</v>
      </c>
      <c r="C17" s="23">
        <f>'[1]eaepe-ldf'!$C$19</f>
        <v>22251351.690000001</v>
      </c>
      <c r="D17" s="23">
        <v>-12414606.539999999</v>
      </c>
      <c r="E17" s="23">
        <f>C17+D17</f>
        <v>9836745.1500000022</v>
      </c>
      <c r="F17" s="18">
        <v>0</v>
      </c>
      <c r="G17" s="18">
        <v>0</v>
      </c>
      <c r="H17" s="23">
        <f>E17-F17</f>
        <v>9836745.1500000022</v>
      </c>
    </row>
    <row r="18" spans="1:8" ht="12.75" x14ac:dyDescent="0.2">
      <c r="A18" s="12"/>
      <c r="B18" s="11" t="s">
        <v>66</v>
      </c>
      <c r="C18" s="23">
        <v>0</v>
      </c>
      <c r="D18" s="23">
        <v>0</v>
      </c>
      <c r="E18" s="23">
        <f>C18+D18</f>
        <v>0</v>
      </c>
      <c r="F18" s="18">
        <v>0</v>
      </c>
      <c r="G18" s="18">
        <v>0</v>
      </c>
      <c r="H18" s="23">
        <f>E18-F18</f>
        <v>0</v>
      </c>
    </row>
    <row r="19" spans="1:8" ht="12.75" x14ac:dyDescent="0.2">
      <c r="A19" s="12"/>
      <c r="B19" s="11"/>
      <c r="C19" s="23"/>
      <c r="D19" s="23"/>
      <c r="E19" s="23"/>
      <c r="F19" s="23"/>
      <c r="G19" s="23"/>
      <c r="H19" s="23"/>
    </row>
    <row r="20" spans="1:8" ht="21" customHeight="1" x14ac:dyDescent="0.2">
      <c r="A20" s="22" t="s">
        <v>65</v>
      </c>
      <c r="B20" s="21"/>
      <c r="C20" s="7">
        <f>SUM(C21:C29)</f>
        <v>192176550.12</v>
      </c>
      <c r="D20" s="7">
        <f>SUM(D21:D29)</f>
        <v>33496480.189999998</v>
      </c>
      <c r="E20" s="7">
        <f>SUM(E21:E29)</f>
        <v>225673030.30999997</v>
      </c>
      <c r="F20" s="7">
        <f>SUM(F21:F29)</f>
        <v>143654987.89000002</v>
      </c>
      <c r="G20" s="7">
        <f>SUM(G21:G29)</f>
        <v>115414404.48999999</v>
      </c>
      <c r="H20" s="7">
        <f>SUM(H21:H29)</f>
        <v>82018042.420000017</v>
      </c>
    </row>
    <row r="21" spans="1:8" ht="25.5" x14ac:dyDescent="0.2">
      <c r="A21" s="12"/>
      <c r="B21" s="13" t="s">
        <v>64</v>
      </c>
      <c r="C21" s="18">
        <f>'[1]eaepe-ldf'!$C$24</f>
        <v>14738784.560000001</v>
      </c>
      <c r="D21" s="18">
        <v>-2026793.02</v>
      </c>
      <c r="E21" s="18">
        <f>C21+D21</f>
        <v>12711991.540000001</v>
      </c>
      <c r="F21" s="18">
        <v>8117857.8200000003</v>
      </c>
      <c r="G21" s="18">
        <v>5101375.57</v>
      </c>
      <c r="H21" s="18">
        <f>E21-F21</f>
        <v>4594133.7200000007</v>
      </c>
    </row>
    <row r="22" spans="1:8" ht="12.75" x14ac:dyDescent="0.2">
      <c r="A22" s="12"/>
      <c r="B22" s="13" t="s">
        <v>63</v>
      </c>
      <c r="C22" s="18">
        <f>'[1]eaepe-ldf'!$C$25</f>
        <v>10637400</v>
      </c>
      <c r="D22" s="18">
        <v>1737698.1</v>
      </c>
      <c r="E22" s="18">
        <f>C22+D22</f>
        <v>12375098.1</v>
      </c>
      <c r="F22" s="18">
        <v>7215439.5</v>
      </c>
      <c r="G22" s="18">
        <v>5549201.3899999997</v>
      </c>
      <c r="H22" s="18">
        <f>E22-F22</f>
        <v>5159658.5999999996</v>
      </c>
    </row>
    <row r="23" spans="1:8" ht="25.5" x14ac:dyDescent="0.2">
      <c r="A23" s="12"/>
      <c r="B23" s="13" t="s">
        <v>62</v>
      </c>
      <c r="C23" s="18">
        <v>0</v>
      </c>
      <c r="D23" s="18">
        <v>0</v>
      </c>
      <c r="E23" s="18">
        <f>C23+D23</f>
        <v>0</v>
      </c>
      <c r="F23" s="18">
        <f>'[3]eaepe-LDF'!$F$26</f>
        <v>0</v>
      </c>
      <c r="G23" s="18">
        <v>0</v>
      </c>
      <c r="H23" s="18">
        <f>E23-F23</f>
        <v>0</v>
      </c>
    </row>
    <row r="24" spans="1:8" ht="25.5" x14ac:dyDescent="0.2">
      <c r="A24" s="12"/>
      <c r="B24" s="13" t="s">
        <v>61</v>
      </c>
      <c r="C24" s="18">
        <f>'[1]eaepe-ldf'!$C$27</f>
        <v>45818993.310000002</v>
      </c>
      <c r="D24" s="18">
        <v>58949699.210000001</v>
      </c>
      <c r="E24" s="18">
        <f>C24+D24</f>
        <v>104768692.52000001</v>
      </c>
      <c r="F24" s="18">
        <v>80835678.519999996</v>
      </c>
      <c r="G24" s="18">
        <v>66921694.350000001</v>
      </c>
      <c r="H24" s="18">
        <f>E24-F24</f>
        <v>23933014.000000015</v>
      </c>
    </row>
    <row r="25" spans="1:8" ht="25.5" x14ac:dyDescent="0.2">
      <c r="A25" s="12"/>
      <c r="B25" s="13" t="s">
        <v>60</v>
      </c>
      <c r="C25" s="18">
        <f>'[1]eaepe-ldf'!$C$28</f>
        <v>12308580</v>
      </c>
      <c r="D25" s="18">
        <v>1754594.93</v>
      </c>
      <c r="E25" s="18">
        <f>C25+D25</f>
        <v>14063174.93</v>
      </c>
      <c r="F25" s="18">
        <v>7139211.3399999999</v>
      </c>
      <c r="G25" s="18">
        <v>5915956.8099999996</v>
      </c>
      <c r="H25" s="18">
        <f>E25-F25</f>
        <v>6923963.5899999999</v>
      </c>
    </row>
    <row r="26" spans="1:8" ht="12.75" x14ac:dyDescent="0.2">
      <c r="A26" s="12"/>
      <c r="B26" s="13" t="s">
        <v>59</v>
      </c>
      <c r="C26" s="18">
        <f>'[1]eaepe-ldf'!$C$29</f>
        <v>65726884.25</v>
      </c>
      <c r="D26" s="18">
        <v>-3330755.95</v>
      </c>
      <c r="E26" s="18">
        <f>C26+D26</f>
        <v>62396128.299999997</v>
      </c>
      <c r="F26" s="18">
        <v>32087223.859999999</v>
      </c>
      <c r="G26" s="18">
        <v>27603605.440000001</v>
      </c>
      <c r="H26" s="18">
        <f>E26-F26</f>
        <v>30308904.439999998</v>
      </c>
    </row>
    <row r="27" spans="1:8" ht="25.5" x14ac:dyDescent="0.2">
      <c r="A27" s="12"/>
      <c r="B27" s="13" t="s">
        <v>58</v>
      </c>
      <c r="C27" s="18">
        <f>'[1]eaepe-ldf'!$C$30</f>
        <v>33813111</v>
      </c>
      <c r="D27" s="18">
        <v>-24934639.59</v>
      </c>
      <c r="E27" s="18">
        <f>C27+D27</f>
        <v>8878471.4100000001</v>
      </c>
      <c r="F27" s="18">
        <v>3087552.32</v>
      </c>
      <c r="G27" s="18">
        <v>1454309.49</v>
      </c>
      <c r="H27" s="18">
        <f>E27-F27</f>
        <v>5790919.0899999999</v>
      </c>
    </row>
    <row r="28" spans="1:8" ht="12.75" x14ac:dyDescent="0.2">
      <c r="A28" s="12"/>
      <c r="B28" s="13" t="s">
        <v>57</v>
      </c>
      <c r="C28" s="18">
        <v>0</v>
      </c>
      <c r="D28" s="18">
        <v>0</v>
      </c>
      <c r="E28" s="18">
        <f>C28+D28</f>
        <v>0</v>
      </c>
      <c r="F28" s="18">
        <f>'[3]eaepe-LDF'!$F$31</f>
        <v>0</v>
      </c>
      <c r="G28" s="18">
        <f>'[3]eaepe-LDF'!$G$31</f>
        <v>0</v>
      </c>
      <c r="H28" s="18">
        <f>E28-F28</f>
        <v>0</v>
      </c>
    </row>
    <row r="29" spans="1:8" ht="12.75" x14ac:dyDescent="0.2">
      <c r="A29" s="12"/>
      <c r="B29" s="13" t="s">
        <v>56</v>
      </c>
      <c r="C29" s="18">
        <f>'[1]eaepe-ldf'!$C$32</f>
        <v>9132797</v>
      </c>
      <c r="D29" s="18">
        <v>1346676.51</v>
      </c>
      <c r="E29" s="18">
        <f>C29+D29</f>
        <v>10479473.51</v>
      </c>
      <c r="F29" s="18">
        <v>5172024.53</v>
      </c>
      <c r="G29" s="18">
        <v>2868261.44</v>
      </c>
      <c r="H29" s="18">
        <f>E29-F29</f>
        <v>5307448.9799999995</v>
      </c>
    </row>
    <row r="30" spans="1:8" ht="12.75" x14ac:dyDescent="0.2">
      <c r="A30" s="12"/>
      <c r="B30" s="11"/>
      <c r="C30" s="14"/>
      <c r="D30" s="14"/>
      <c r="E30" s="14"/>
      <c r="F30" s="14"/>
      <c r="G30" s="14"/>
      <c r="H30" s="14" t="s">
        <v>75</v>
      </c>
    </row>
    <row r="31" spans="1:8" ht="12.75" x14ac:dyDescent="0.2">
      <c r="A31" s="9" t="s">
        <v>55</v>
      </c>
      <c r="B31" s="8"/>
      <c r="C31" s="7">
        <f>SUM(C32:C40)</f>
        <v>442161087.16999996</v>
      </c>
      <c r="D31" s="7">
        <f>SUM(D32:D40)</f>
        <v>56460634.57</v>
      </c>
      <c r="E31" s="7">
        <f>SUM(E32:E40)</f>
        <v>498621721.73999995</v>
      </c>
      <c r="F31" s="7">
        <f>SUM(F32:F40)</f>
        <v>285792637.61000001</v>
      </c>
      <c r="G31" s="7">
        <f>SUM(G32:G40)</f>
        <v>253781664.57999998</v>
      </c>
      <c r="H31" s="7">
        <f>SUM(H32:H40)</f>
        <v>212829084.13000003</v>
      </c>
    </row>
    <row r="32" spans="1:8" ht="12.75" x14ac:dyDescent="0.2">
      <c r="A32" s="12"/>
      <c r="B32" s="13" t="s">
        <v>54</v>
      </c>
      <c r="C32" s="14">
        <f>'[1]eaepe-ldf'!$C$36</f>
        <v>98612470.930000007</v>
      </c>
      <c r="D32" s="14">
        <v>3947918.16</v>
      </c>
      <c r="E32" s="14">
        <f>C32+D32</f>
        <v>102560389.09</v>
      </c>
      <c r="F32" s="14">
        <v>76663588.879999995</v>
      </c>
      <c r="G32" s="14">
        <v>73117945.280000001</v>
      </c>
      <c r="H32" s="14">
        <f>E32-F32</f>
        <v>25896800.210000008</v>
      </c>
    </row>
    <row r="33" spans="1:8" ht="12.75" x14ac:dyDescent="0.2">
      <c r="A33" s="12"/>
      <c r="B33" s="13" t="s">
        <v>53</v>
      </c>
      <c r="C33" s="14">
        <f>'[1]eaepe-ldf'!$C$37</f>
        <v>106636041.7</v>
      </c>
      <c r="D33" s="14">
        <v>-20325873.899999999</v>
      </c>
      <c r="E33" s="14">
        <f>C33+D33</f>
        <v>86310167.800000012</v>
      </c>
      <c r="F33" s="14">
        <v>43632940.590000004</v>
      </c>
      <c r="G33" s="14">
        <v>38803346.859999999</v>
      </c>
      <c r="H33" s="14">
        <f>E33-F33</f>
        <v>42677227.210000008</v>
      </c>
    </row>
    <row r="34" spans="1:8" ht="25.5" x14ac:dyDescent="0.2">
      <c r="A34" s="12"/>
      <c r="B34" s="13" t="s">
        <v>52</v>
      </c>
      <c r="C34" s="14">
        <f>'[1]eaepe-ldf'!$C$38</f>
        <v>38791982.240000002</v>
      </c>
      <c r="D34" s="14">
        <v>34892523.280000001</v>
      </c>
      <c r="E34" s="14">
        <f>C34+D34</f>
        <v>73684505.520000011</v>
      </c>
      <c r="F34" s="14">
        <v>39201265.329999998</v>
      </c>
      <c r="G34" s="14">
        <v>35519396.950000003</v>
      </c>
      <c r="H34" s="14">
        <f>E34-F34</f>
        <v>34483240.190000013</v>
      </c>
    </row>
    <row r="35" spans="1:8" ht="12.75" x14ac:dyDescent="0.2">
      <c r="A35" s="12"/>
      <c r="B35" s="13" t="s">
        <v>51</v>
      </c>
      <c r="C35" s="14">
        <f>'[1]eaepe-ldf'!$C$39</f>
        <v>13711396.689999999</v>
      </c>
      <c r="D35" s="14">
        <v>-1834974.6</v>
      </c>
      <c r="E35" s="14">
        <f>C35+D35</f>
        <v>11876422.09</v>
      </c>
      <c r="F35" s="14">
        <v>10983384.26</v>
      </c>
      <c r="G35" s="14">
        <v>10784602.42</v>
      </c>
      <c r="H35" s="14">
        <f>E35-F35</f>
        <v>893037.83000000007</v>
      </c>
    </row>
    <row r="36" spans="1:8" ht="25.5" x14ac:dyDescent="0.2">
      <c r="A36" s="12"/>
      <c r="B36" s="13" t="s">
        <v>50</v>
      </c>
      <c r="C36" s="14">
        <f>'[1]eaepe-ldf'!$C$40</f>
        <v>105795864.09</v>
      </c>
      <c r="D36" s="14">
        <v>-1840116.97</v>
      </c>
      <c r="E36" s="14">
        <f>C36+D36</f>
        <v>103955747.12</v>
      </c>
      <c r="F36" s="14">
        <v>23773159.48</v>
      </c>
      <c r="G36" s="14">
        <v>17528908.41</v>
      </c>
      <c r="H36" s="14">
        <f>E36-F36</f>
        <v>80182587.640000001</v>
      </c>
    </row>
    <row r="37" spans="1:8" ht="12.75" x14ac:dyDescent="0.2">
      <c r="A37" s="12"/>
      <c r="B37" s="13" t="s">
        <v>49</v>
      </c>
      <c r="C37" s="14">
        <f>'[1]eaepe-ldf'!$C$41</f>
        <v>28392040</v>
      </c>
      <c r="D37" s="14">
        <v>2651654</v>
      </c>
      <c r="E37" s="14">
        <f>C37+D37</f>
        <v>31043694</v>
      </c>
      <c r="F37" s="14">
        <v>26206303.129999999</v>
      </c>
      <c r="G37" s="14">
        <v>21299897.469999999</v>
      </c>
      <c r="H37" s="14">
        <f>E37-F37</f>
        <v>4837390.870000001</v>
      </c>
    </row>
    <row r="38" spans="1:8" ht="12.75" x14ac:dyDescent="0.2">
      <c r="A38" s="12"/>
      <c r="B38" s="13" t="s">
        <v>48</v>
      </c>
      <c r="C38" s="14">
        <f>'[1]eaepe-ldf'!$C$42</f>
        <v>2704960</v>
      </c>
      <c r="D38" s="14">
        <v>447081.44</v>
      </c>
      <c r="E38" s="14">
        <f>C38+D38</f>
        <v>3152041.44</v>
      </c>
      <c r="F38" s="14">
        <v>1498648.75</v>
      </c>
      <c r="G38" s="14">
        <v>1437247.5</v>
      </c>
      <c r="H38" s="14">
        <f>E38-F38</f>
        <v>1653392.69</v>
      </c>
    </row>
    <row r="39" spans="1:8" ht="12.75" x14ac:dyDescent="0.2">
      <c r="A39" s="12"/>
      <c r="B39" s="13" t="s">
        <v>47</v>
      </c>
      <c r="C39" s="14">
        <f>'[1]eaepe-ldf'!$C$43</f>
        <v>22836754.059999999</v>
      </c>
      <c r="D39" s="14">
        <v>37105207.789999999</v>
      </c>
      <c r="E39" s="14">
        <f>C39+D39</f>
        <v>59941961.849999994</v>
      </c>
      <c r="F39" s="14">
        <v>49338509.060000002</v>
      </c>
      <c r="G39" s="14">
        <v>42082773.240000002</v>
      </c>
      <c r="H39" s="14">
        <f>E39-F39</f>
        <v>10603452.789999992</v>
      </c>
    </row>
    <row r="40" spans="1:8" ht="12.75" x14ac:dyDescent="0.2">
      <c r="A40" s="12"/>
      <c r="B40" s="11" t="s">
        <v>46</v>
      </c>
      <c r="C40" s="14">
        <f>'[1]eaepe-ldf'!$C$44</f>
        <v>24679577.460000001</v>
      </c>
      <c r="D40" s="14">
        <v>1417215.37</v>
      </c>
      <c r="E40" s="14">
        <f>C40+D40</f>
        <v>26096792.830000002</v>
      </c>
      <c r="F40" s="14">
        <v>14494838.130000001</v>
      </c>
      <c r="G40" s="14">
        <v>13207546.449999999</v>
      </c>
      <c r="H40" s="14">
        <f>E40-F40</f>
        <v>11601954.700000001</v>
      </c>
    </row>
    <row r="41" spans="1:8" ht="12.75" x14ac:dyDescent="0.2">
      <c r="A41" s="12"/>
      <c r="B41" s="11"/>
      <c r="C41" s="14"/>
      <c r="D41" s="14"/>
      <c r="E41" s="14"/>
      <c r="F41" s="14"/>
      <c r="G41" s="14"/>
      <c r="H41" s="14"/>
    </row>
    <row r="42" spans="1:8" ht="12.75" x14ac:dyDescent="0.2">
      <c r="A42" s="9" t="s">
        <v>45</v>
      </c>
      <c r="B42" s="8"/>
      <c r="C42" s="7">
        <f>SUM(C43:C51)</f>
        <v>310623093.35000002</v>
      </c>
      <c r="D42" s="7">
        <f>SUM(D43:D51)</f>
        <v>144497681.70000002</v>
      </c>
      <c r="E42" s="7">
        <f>SUM(E43:E51)</f>
        <v>455120775.05000007</v>
      </c>
      <c r="F42" s="7">
        <f>SUM(F43:F51)</f>
        <v>306125357.90000004</v>
      </c>
      <c r="G42" s="7">
        <f>SUM(G43:G51)</f>
        <v>301676774.04000002</v>
      </c>
      <c r="H42" s="7">
        <f>SUM(H43:H51)</f>
        <v>148995417.15000004</v>
      </c>
    </row>
    <row r="43" spans="1:8" ht="25.5" x14ac:dyDescent="0.2">
      <c r="A43" s="12"/>
      <c r="B43" s="13" t="s">
        <v>44</v>
      </c>
      <c r="C43" s="14">
        <v>0</v>
      </c>
      <c r="D43" s="14">
        <v>0</v>
      </c>
      <c r="E43" s="14">
        <f>C43+D43</f>
        <v>0</v>
      </c>
      <c r="F43" s="14">
        <f>'[2]eae LDF'!$F$49</f>
        <v>0</v>
      </c>
      <c r="G43" s="14">
        <v>0</v>
      </c>
      <c r="H43" s="14">
        <f>E43-F43</f>
        <v>0</v>
      </c>
    </row>
    <row r="44" spans="1:8" ht="12.75" x14ac:dyDescent="0.2">
      <c r="A44" s="12"/>
      <c r="B44" s="13" t="s">
        <v>43</v>
      </c>
      <c r="C44" s="14">
        <f>'[1]eaepe-ldf'!$C$50</f>
        <v>132322201.38</v>
      </c>
      <c r="D44" s="14">
        <v>74184838.870000005</v>
      </c>
      <c r="E44" s="14">
        <f>C44+D44</f>
        <v>206507040.25</v>
      </c>
      <c r="F44" s="14">
        <v>91541693.799999997</v>
      </c>
      <c r="G44" s="14">
        <v>91541692.810000002</v>
      </c>
      <c r="H44" s="14">
        <f>E44-F44</f>
        <v>114965346.45</v>
      </c>
    </row>
    <row r="45" spans="1:8" ht="12.75" x14ac:dyDescent="0.2">
      <c r="A45" s="12"/>
      <c r="B45" s="13" t="s">
        <v>42</v>
      </c>
      <c r="C45" s="14">
        <f>'[1]eaepe-ldf'!$C$51</f>
        <v>114148608.69</v>
      </c>
      <c r="D45" s="14">
        <v>64894031.270000003</v>
      </c>
      <c r="E45" s="14">
        <f>C45+D45</f>
        <v>179042639.96000001</v>
      </c>
      <c r="F45" s="14">
        <v>172087554.56</v>
      </c>
      <c r="G45" s="14">
        <v>172087554.56</v>
      </c>
      <c r="H45" s="14">
        <f>E45-F45</f>
        <v>6955085.400000006</v>
      </c>
    </row>
    <row r="46" spans="1:8" ht="12.75" x14ac:dyDescent="0.2">
      <c r="A46" s="12"/>
      <c r="B46" s="13" t="s">
        <v>41</v>
      </c>
      <c r="C46" s="14">
        <f>'[1]eaepe-ldf'!$C$52</f>
        <v>63052283.280000001</v>
      </c>
      <c r="D46" s="14">
        <v>5418811.5599999996</v>
      </c>
      <c r="E46" s="14">
        <f>C46+D46</f>
        <v>68471094.840000004</v>
      </c>
      <c r="F46" s="14">
        <v>41513334.969999999</v>
      </c>
      <c r="G46" s="14">
        <v>37064752.100000001</v>
      </c>
      <c r="H46" s="14">
        <f>E46-F46</f>
        <v>26957759.870000005</v>
      </c>
    </row>
    <row r="47" spans="1:8" ht="12.75" x14ac:dyDescent="0.2">
      <c r="A47" s="12"/>
      <c r="B47" s="13" t="s">
        <v>40</v>
      </c>
      <c r="C47" s="14">
        <f>'[1]eaepe-ldf'!$C$53</f>
        <v>1100000</v>
      </c>
      <c r="D47" s="14">
        <v>0</v>
      </c>
      <c r="E47" s="14">
        <f>C47+D47</f>
        <v>1100000</v>
      </c>
      <c r="F47" s="14">
        <v>982774.57</v>
      </c>
      <c r="G47" s="14">
        <v>982774.57</v>
      </c>
      <c r="H47" s="14">
        <f>E47-F47</f>
        <v>117225.43000000005</v>
      </c>
    </row>
    <row r="48" spans="1:8" ht="25.5" x14ac:dyDescent="0.2">
      <c r="A48" s="12"/>
      <c r="B48" s="13" t="s">
        <v>39</v>
      </c>
      <c r="C48" s="14">
        <v>0</v>
      </c>
      <c r="D48" s="14">
        <v>0</v>
      </c>
      <c r="E48" s="14">
        <f>C48+D48</f>
        <v>0</v>
      </c>
      <c r="F48" s="14">
        <v>0</v>
      </c>
      <c r="G48" s="14">
        <v>0</v>
      </c>
      <c r="H48" s="14">
        <f>E48-F48</f>
        <v>0</v>
      </c>
    </row>
    <row r="49" spans="1:8" ht="12.75" x14ac:dyDescent="0.2">
      <c r="A49" s="12"/>
      <c r="B49" s="13" t="s">
        <v>38</v>
      </c>
      <c r="C49" s="14">
        <v>0</v>
      </c>
      <c r="D49" s="14">
        <v>0</v>
      </c>
      <c r="E49" s="14">
        <f>C49+D49</f>
        <v>0</v>
      </c>
      <c r="F49" s="14">
        <v>0</v>
      </c>
      <c r="G49" s="14">
        <v>0</v>
      </c>
      <c r="H49" s="14">
        <f>E49-F49</f>
        <v>0</v>
      </c>
    </row>
    <row r="50" spans="1:8" ht="12.75" x14ac:dyDescent="0.2">
      <c r="A50" s="12"/>
      <c r="B50" s="11" t="s">
        <v>37</v>
      </c>
      <c r="C50" s="14">
        <v>0</v>
      </c>
      <c r="D50" s="14">
        <v>0</v>
      </c>
      <c r="E50" s="14">
        <f>C50+D50</f>
        <v>0</v>
      </c>
      <c r="F50" s="14">
        <v>0</v>
      </c>
      <c r="G50" s="14">
        <v>0</v>
      </c>
      <c r="H50" s="14">
        <f>E50-F50</f>
        <v>0</v>
      </c>
    </row>
    <row r="51" spans="1:8" ht="12.75" x14ac:dyDescent="0.2">
      <c r="A51" s="12"/>
      <c r="B51" s="11" t="s">
        <v>36</v>
      </c>
      <c r="C51" s="14">
        <v>0</v>
      </c>
      <c r="D51" s="14">
        <v>0</v>
      </c>
      <c r="E51" s="14">
        <f>C51+D51</f>
        <v>0</v>
      </c>
      <c r="F51" s="14">
        <v>0</v>
      </c>
      <c r="G51" s="14">
        <v>0</v>
      </c>
      <c r="H51" s="14">
        <f>E51-F51</f>
        <v>0</v>
      </c>
    </row>
    <row r="52" spans="1:8" ht="12.75" x14ac:dyDescent="0.2">
      <c r="A52" s="12"/>
      <c r="B52" s="11"/>
      <c r="C52" s="10"/>
      <c r="D52" s="10"/>
      <c r="E52" s="10"/>
      <c r="F52" s="10"/>
      <c r="G52" s="10"/>
      <c r="H52" s="10"/>
    </row>
    <row r="53" spans="1:8" ht="12.75" x14ac:dyDescent="0.2">
      <c r="A53" s="9" t="s">
        <v>35</v>
      </c>
      <c r="B53" s="8"/>
      <c r="C53" s="7">
        <f>SUM(C54:C62)</f>
        <v>8419257.4199999999</v>
      </c>
      <c r="D53" s="7">
        <f>SUM(D54:D62)</f>
        <v>32096944.390000001</v>
      </c>
      <c r="E53" s="7">
        <f>SUM(E54:E62)</f>
        <v>40516201.809999995</v>
      </c>
      <c r="F53" s="7">
        <f>SUM(F54:F62)</f>
        <v>9901607.4499999993</v>
      </c>
      <c r="G53" s="7">
        <f>SUM(G54:G62)</f>
        <v>6419418.1799999997</v>
      </c>
      <c r="H53" s="7">
        <f>SUM(H54:H62)</f>
        <v>30614594.359999999</v>
      </c>
    </row>
    <row r="54" spans="1:8" ht="12.75" x14ac:dyDescent="0.2">
      <c r="A54" s="12"/>
      <c r="B54" s="11" t="s">
        <v>34</v>
      </c>
      <c r="C54" s="14">
        <v>0</v>
      </c>
      <c r="D54" s="14">
        <v>1927906.76</v>
      </c>
      <c r="E54" s="14">
        <f>C54+D54</f>
        <v>1927906.76</v>
      </c>
      <c r="F54" s="14">
        <v>1586278.59</v>
      </c>
      <c r="G54" s="14">
        <v>1097189.71</v>
      </c>
      <c r="H54" s="14">
        <f>E54-F54</f>
        <v>341628.16999999993</v>
      </c>
    </row>
    <row r="55" spans="1:8" ht="12.75" x14ac:dyDescent="0.2">
      <c r="A55" s="12"/>
      <c r="B55" s="11" t="s">
        <v>33</v>
      </c>
      <c r="C55" s="14">
        <v>0</v>
      </c>
      <c r="D55" s="14">
        <v>101100</v>
      </c>
      <c r="E55" s="14">
        <f>C55+D55</f>
        <v>101100</v>
      </c>
      <c r="F55" s="14">
        <v>60847</v>
      </c>
      <c r="G55" s="14">
        <v>60847</v>
      </c>
      <c r="H55" s="14">
        <f>E55-F55</f>
        <v>40253</v>
      </c>
    </row>
    <row r="56" spans="1:8" ht="12.75" x14ac:dyDescent="0.2">
      <c r="A56" s="12"/>
      <c r="B56" s="11" t="s">
        <v>32</v>
      </c>
      <c r="C56" s="14">
        <v>0</v>
      </c>
      <c r="D56" s="14">
        <v>3044939</v>
      </c>
      <c r="E56" s="14">
        <f>C56+D56</f>
        <v>3044939</v>
      </c>
      <c r="F56" s="14">
        <v>27460</v>
      </c>
      <c r="G56" s="14">
        <v>18560</v>
      </c>
      <c r="H56" s="14">
        <f>E56-F56</f>
        <v>3017479</v>
      </c>
    </row>
    <row r="57" spans="1:8" ht="12.75" x14ac:dyDescent="0.2">
      <c r="A57" s="12"/>
      <c r="B57" s="11" t="s">
        <v>31</v>
      </c>
      <c r="C57" s="14">
        <f>'[1]eaepe-ldf'!$C$65</f>
        <v>8419257.4199999999</v>
      </c>
      <c r="D57" s="14">
        <v>13284847.800000001</v>
      </c>
      <c r="E57" s="14">
        <f>C57+D57</f>
        <v>21704105.219999999</v>
      </c>
      <c r="F57" s="14">
        <v>2809833.18</v>
      </c>
      <c r="G57" s="14">
        <v>2809833.18</v>
      </c>
      <c r="H57" s="14">
        <f>E57-F57</f>
        <v>18894272.039999999</v>
      </c>
    </row>
    <row r="58" spans="1:8" ht="12.75" x14ac:dyDescent="0.2">
      <c r="A58" s="12"/>
      <c r="B58" s="11" t="s">
        <v>30</v>
      </c>
      <c r="C58" s="14">
        <v>0</v>
      </c>
      <c r="D58" s="14">
        <v>0</v>
      </c>
      <c r="E58" s="14">
        <f>C58+D58</f>
        <v>0</v>
      </c>
      <c r="F58" s="14">
        <f>'[3]eaepe-LDF'!$F$66</f>
        <v>0</v>
      </c>
      <c r="G58" s="14">
        <f>'[3]eaepe-LDF'!$G$66</f>
        <v>0</v>
      </c>
      <c r="H58" s="14">
        <f>E58-F58</f>
        <v>0</v>
      </c>
    </row>
    <row r="59" spans="1:8" ht="12.75" x14ac:dyDescent="0.2">
      <c r="A59" s="12"/>
      <c r="B59" s="11" t="s">
        <v>29</v>
      </c>
      <c r="C59" s="14">
        <v>0</v>
      </c>
      <c r="D59" s="14">
        <v>13282250.83</v>
      </c>
      <c r="E59" s="14">
        <f>C59+D59</f>
        <v>13282250.83</v>
      </c>
      <c r="F59" s="14">
        <v>4999588.68</v>
      </c>
      <c r="G59" s="14">
        <v>2015388.29</v>
      </c>
      <c r="H59" s="14">
        <f>E59-F59</f>
        <v>8282662.1500000004</v>
      </c>
    </row>
    <row r="60" spans="1:8" ht="12.75" x14ac:dyDescent="0.2">
      <c r="A60" s="12"/>
      <c r="B60" s="11" t="s">
        <v>28</v>
      </c>
      <c r="C60" s="14">
        <v>0</v>
      </c>
      <c r="D60" s="14">
        <v>0</v>
      </c>
      <c r="E60" s="14">
        <f>C60+D60</f>
        <v>0</v>
      </c>
      <c r="F60" s="14">
        <v>0</v>
      </c>
      <c r="G60" s="14">
        <v>0</v>
      </c>
      <c r="H60" s="14">
        <f>E60-F60</f>
        <v>0</v>
      </c>
    </row>
    <row r="61" spans="1:8" ht="12.75" x14ac:dyDescent="0.2">
      <c r="A61" s="12"/>
      <c r="B61" s="11" t="s">
        <v>27</v>
      </c>
      <c r="C61" s="18">
        <v>0</v>
      </c>
      <c r="D61" s="18">
        <v>0</v>
      </c>
      <c r="E61" s="18">
        <f>C61+D61</f>
        <v>0</v>
      </c>
      <c r="F61" s="14">
        <v>0</v>
      </c>
      <c r="G61" s="14">
        <v>0</v>
      </c>
      <c r="H61" s="18">
        <f>E61-F61</f>
        <v>0</v>
      </c>
    </row>
    <row r="62" spans="1:8" ht="12.75" x14ac:dyDescent="0.2">
      <c r="A62" s="12"/>
      <c r="B62" s="11" t="s">
        <v>26</v>
      </c>
      <c r="C62" s="18">
        <v>0</v>
      </c>
      <c r="D62" s="18">
        <v>455900</v>
      </c>
      <c r="E62" s="18">
        <f>C62+D62</f>
        <v>455900</v>
      </c>
      <c r="F62" s="14">
        <v>417600</v>
      </c>
      <c r="G62" s="14">
        <v>417600</v>
      </c>
      <c r="H62" s="18">
        <f>E62-F62</f>
        <v>38300</v>
      </c>
    </row>
    <row r="63" spans="1:8" ht="12.75" x14ac:dyDescent="0.2">
      <c r="A63" s="12"/>
      <c r="B63" s="11"/>
      <c r="C63" s="10"/>
      <c r="D63" s="10"/>
      <c r="E63" s="10"/>
      <c r="F63" s="10"/>
      <c r="G63" s="10"/>
      <c r="H63" s="10"/>
    </row>
    <row r="64" spans="1:8" ht="12.75" x14ac:dyDescent="0.2">
      <c r="A64" s="9" t="s">
        <v>25</v>
      </c>
      <c r="B64" s="8"/>
      <c r="C64" s="7">
        <f>SUM(C65:C67)</f>
        <v>192449405</v>
      </c>
      <c r="D64" s="7">
        <f>SUM(D65:D67)</f>
        <v>156292042</v>
      </c>
      <c r="E64" s="7">
        <f>SUM(E65:E67)</f>
        <v>348741447</v>
      </c>
      <c r="F64" s="7">
        <f>SUM(F65:F67)</f>
        <v>95532419.929999992</v>
      </c>
      <c r="G64" s="7">
        <f>SUM(G65:G67)</f>
        <v>95445171.489999995</v>
      </c>
      <c r="H64" s="7">
        <f>SUM(H65:H67)</f>
        <v>253209027.07000002</v>
      </c>
    </row>
    <row r="65" spans="1:8" ht="12.75" x14ac:dyDescent="0.2">
      <c r="A65" s="12"/>
      <c r="B65" s="11" t="s">
        <v>24</v>
      </c>
      <c r="C65" s="18">
        <f>'[1]eaepe-ldf'!$C$74</f>
        <v>192449405</v>
      </c>
      <c r="D65" s="18">
        <v>121736417.05</v>
      </c>
      <c r="E65" s="18">
        <f>C65+D65</f>
        <v>314185822.05000001</v>
      </c>
      <c r="F65" s="18">
        <v>83949204.959999993</v>
      </c>
      <c r="G65" s="18">
        <v>83861956.519999996</v>
      </c>
      <c r="H65" s="18">
        <f>E65-F65</f>
        <v>230236617.09000003</v>
      </c>
    </row>
    <row r="66" spans="1:8" ht="12.75" x14ac:dyDescent="0.2">
      <c r="A66" s="12"/>
      <c r="B66" s="11" t="s">
        <v>23</v>
      </c>
      <c r="C66" s="18">
        <v>0</v>
      </c>
      <c r="D66" s="18">
        <v>28555624.949999999</v>
      </c>
      <c r="E66" s="18">
        <f>C66+D66</f>
        <v>28555624.949999999</v>
      </c>
      <c r="F66" s="18">
        <v>11583214.970000001</v>
      </c>
      <c r="G66" s="18">
        <v>11583214.970000001</v>
      </c>
      <c r="H66" s="18">
        <f>E66-F66</f>
        <v>16972409.979999997</v>
      </c>
    </row>
    <row r="67" spans="1:8" ht="12.75" x14ac:dyDescent="0.2">
      <c r="A67" s="12"/>
      <c r="B67" s="11" t="s">
        <v>22</v>
      </c>
      <c r="C67" s="18">
        <v>0</v>
      </c>
      <c r="D67" s="18">
        <v>6000000</v>
      </c>
      <c r="E67" s="18">
        <f>C67+D67</f>
        <v>6000000</v>
      </c>
      <c r="F67" s="18">
        <f>'[2]eae LDF'!$F$77</f>
        <v>0</v>
      </c>
      <c r="G67" s="18">
        <v>0</v>
      </c>
      <c r="H67" s="18">
        <f>E67-F67</f>
        <v>6000000</v>
      </c>
    </row>
    <row r="68" spans="1:8" ht="12.75" x14ac:dyDescent="0.2">
      <c r="A68" s="12"/>
      <c r="B68" s="11"/>
      <c r="C68" s="18"/>
      <c r="D68" s="18"/>
      <c r="E68" s="18"/>
      <c r="F68" s="18"/>
      <c r="G68" s="18"/>
      <c r="H68" s="18"/>
    </row>
    <row r="69" spans="1:8" ht="27" customHeight="1" x14ac:dyDescent="0.2">
      <c r="A69" s="22" t="s">
        <v>21</v>
      </c>
      <c r="B69" s="21"/>
      <c r="C69" s="7">
        <f>SUM(C70:C77)</f>
        <v>0</v>
      </c>
      <c r="D69" s="7">
        <f>SUM(D70:D77)</f>
        <v>0</v>
      </c>
      <c r="E69" s="7">
        <f>SUM(E70:E77)</f>
        <v>0</v>
      </c>
      <c r="F69" s="7">
        <f>SUM(F70:F77)</f>
        <v>0</v>
      </c>
      <c r="G69" s="7">
        <f>SUM(G70:G77)</f>
        <v>0</v>
      </c>
      <c r="H69" s="7">
        <f>E69-F69</f>
        <v>0</v>
      </c>
    </row>
    <row r="70" spans="1:8" ht="12.75" x14ac:dyDescent="0.2">
      <c r="A70" s="12"/>
      <c r="B70" s="11" t="s">
        <v>20</v>
      </c>
      <c r="C70" s="18">
        <v>0</v>
      </c>
      <c r="D70" s="18">
        <v>0</v>
      </c>
      <c r="E70" s="18">
        <f>C70+D70</f>
        <v>0</v>
      </c>
      <c r="F70" s="18">
        <v>0</v>
      </c>
      <c r="G70" s="18">
        <v>0</v>
      </c>
      <c r="H70" s="18">
        <f>E70-F70</f>
        <v>0</v>
      </c>
    </row>
    <row r="71" spans="1:8" ht="12.75" x14ac:dyDescent="0.2">
      <c r="A71" s="12"/>
      <c r="B71" s="11" t="s">
        <v>19</v>
      </c>
      <c r="C71" s="18">
        <v>0</v>
      </c>
      <c r="D71" s="18">
        <v>0</v>
      </c>
      <c r="E71" s="18">
        <f>C71+D71</f>
        <v>0</v>
      </c>
      <c r="F71" s="18">
        <v>0</v>
      </c>
      <c r="G71" s="18">
        <v>0</v>
      </c>
      <c r="H71" s="18">
        <f>E71-F71</f>
        <v>0</v>
      </c>
    </row>
    <row r="72" spans="1:8" ht="12.75" x14ac:dyDescent="0.2">
      <c r="A72" s="12"/>
      <c r="B72" s="11" t="s">
        <v>18</v>
      </c>
      <c r="C72" s="18">
        <v>0</v>
      </c>
      <c r="D72" s="18">
        <v>0</v>
      </c>
      <c r="E72" s="18">
        <f>C72+D72</f>
        <v>0</v>
      </c>
      <c r="F72" s="18">
        <v>0</v>
      </c>
      <c r="G72" s="18">
        <v>0</v>
      </c>
      <c r="H72" s="18">
        <f>E72-F72</f>
        <v>0</v>
      </c>
    </row>
    <row r="73" spans="1:8" ht="12.75" x14ac:dyDescent="0.2">
      <c r="A73" s="12"/>
      <c r="B73" s="11" t="s">
        <v>17</v>
      </c>
      <c r="C73" s="18">
        <v>0</v>
      </c>
      <c r="D73" s="18">
        <v>0</v>
      </c>
      <c r="E73" s="18">
        <f>C73+D73</f>
        <v>0</v>
      </c>
      <c r="F73" s="18">
        <v>0</v>
      </c>
      <c r="G73" s="18">
        <v>0</v>
      </c>
      <c r="H73" s="18">
        <f>E73-F73</f>
        <v>0</v>
      </c>
    </row>
    <row r="74" spans="1:8" ht="25.5" x14ac:dyDescent="0.2">
      <c r="A74" s="12"/>
      <c r="B74" s="13" t="s">
        <v>16</v>
      </c>
      <c r="C74" s="18">
        <v>0</v>
      </c>
      <c r="D74" s="18">
        <v>0</v>
      </c>
      <c r="E74" s="18">
        <f>C74+D74</f>
        <v>0</v>
      </c>
      <c r="F74" s="18">
        <v>0</v>
      </c>
      <c r="G74" s="18">
        <v>0</v>
      </c>
      <c r="H74" s="18">
        <f>E74-F74</f>
        <v>0</v>
      </c>
    </row>
    <row r="75" spans="1:8" ht="12.75" x14ac:dyDescent="0.2">
      <c r="A75" s="12"/>
      <c r="B75" s="13" t="s">
        <v>15</v>
      </c>
      <c r="C75" s="18" t="s">
        <v>75</v>
      </c>
      <c r="D75" s="18"/>
      <c r="E75" s="18" t="s">
        <v>75</v>
      </c>
      <c r="F75" s="18" t="s">
        <v>75</v>
      </c>
      <c r="G75" s="18" t="s">
        <v>75</v>
      </c>
      <c r="H75" s="18" t="s">
        <v>75</v>
      </c>
    </row>
    <row r="76" spans="1:8" ht="12.75" x14ac:dyDescent="0.2">
      <c r="A76" s="12"/>
      <c r="B76" s="11" t="s">
        <v>14</v>
      </c>
      <c r="C76" s="18">
        <v>0</v>
      </c>
      <c r="D76" s="18">
        <v>0</v>
      </c>
      <c r="E76" s="18">
        <f>C76+D77</f>
        <v>0</v>
      </c>
      <c r="F76" s="18">
        <v>0</v>
      </c>
      <c r="G76" s="18">
        <v>0</v>
      </c>
      <c r="H76" s="18">
        <f>E76-F76</f>
        <v>0</v>
      </c>
    </row>
    <row r="77" spans="1:8" ht="25.5" x14ac:dyDescent="0.2">
      <c r="A77" s="12"/>
      <c r="B77" s="13" t="s">
        <v>13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f>E77-F77</f>
        <v>0</v>
      </c>
    </row>
    <row r="78" spans="1:8" ht="12.75" x14ac:dyDescent="0.2">
      <c r="A78" s="12"/>
      <c r="B78" s="11"/>
      <c r="C78" s="10"/>
      <c r="D78" s="10"/>
      <c r="E78" s="10"/>
      <c r="F78" s="10"/>
      <c r="G78" s="10"/>
      <c r="H78" s="10">
        <f>E78-F78</f>
        <v>0</v>
      </c>
    </row>
    <row r="79" spans="1:8" ht="12.75" x14ac:dyDescent="0.2">
      <c r="A79" s="20" t="s">
        <v>12</v>
      </c>
      <c r="B79" s="19"/>
      <c r="C79" s="7">
        <f>SUM(C80:C82)</f>
        <v>0</v>
      </c>
      <c r="D79" s="7">
        <f>SUM(D80:D82)</f>
        <v>0</v>
      </c>
      <c r="E79" s="7">
        <f>SUM(E80:E82)</f>
        <v>0</v>
      </c>
      <c r="F79" s="7">
        <f>SUM(F80:F82)</f>
        <v>0</v>
      </c>
      <c r="G79" s="7">
        <f>SUM(G80:G82)</f>
        <v>0</v>
      </c>
      <c r="H79" s="7">
        <f>E79-F79</f>
        <v>0</v>
      </c>
    </row>
    <row r="80" spans="1:8" ht="12.75" x14ac:dyDescent="0.2">
      <c r="A80" s="12"/>
      <c r="B80" s="11" t="s">
        <v>11</v>
      </c>
      <c r="C80" s="10">
        <v>0</v>
      </c>
      <c r="D80" s="10">
        <v>0</v>
      </c>
      <c r="E80" s="10">
        <f>C80+D80</f>
        <v>0</v>
      </c>
      <c r="F80" s="18">
        <v>0</v>
      </c>
      <c r="G80" s="18">
        <v>0</v>
      </c>
      <c r="H80" s="10">
        <f>E80-F80</f>
        <v>0</v>
      </c>
    </row>
    <row r="81" spans="1:8" ht="12.75" x14ac:dyDescent="0.2">
      <c r="A81" s="12"/>
      <c r="B81" s="11" t="s">
        <v>10</v>
      </c>
      <c r="C81" s="10">
        <v>0</v>
      </c>
      <c r="D81" s="10">
        <v>0</v>
      </c>
      <c r="E81" s="10">
        <f>C81+D81</f>
        <v>0</v>
      </c>
      <c r="F81" s="18">
        <v>0</v>
      </c>
      <c r="G81" s="18">
        <v>0</v>
      </c>
      <c r="H81" s="10">
        <f>E81-F81</f>
        <v>0</v>
      </c>
    </row>
    <row r="82" spans="1:8" ht="12.75" x14ac:dyDescent="0.2">
      <c r="A82" s="12"/>
      <c r="B82" s="11" t="s">
        <v>9</v>
      </c>
      <c r="C82" s="10">
        <v>0</v>
      </c>
      <c r="D82" s="10">
        <v>0</v>
      </c>
      <c r="E82" s="10">
        <f>C82+D82</f>
        <v>0</v>
      </c>
      <c r="F82" s="18">
        <v>0</v>
      </c>
      <c r="G82" s="18">
        <v>0</v>
      </c>
      <c r="H82" s="10">
        <f>E82-F82</f>
        <v>0</v>
      </c>
    </row>
    <row r="83" spans="1:8" ht="12.75" x14ac:dyDescent="0.2">
      <c r="A83" s="12"/>
      <c r="B83" s="11"/>
      <c r="C83" s="10"/>
      <c r="D83" s="10"/>
      <c r="E83" s="10"/>
      <c r="F83" s="10"/>
      <c r="G83" s="10"/>
      <c r="H83" s="10">
        <f>E83-F83</f>
        <v>0</v>
      </c>
    </row>
    <row r="84" spans="1:8" ht="12.75" x14ac:dyDescent="0.2">
      <c r="A84" s="9" t="s">
        <v>8</v>
      </c>
      <c r="B84" s="8"/>
      <c r="C84" s="7">
        <f>SUM(C85:C91)</f>
        <v>129050292.03</v>
      </c>
      <c r="D84" s="7">
        <f>SUM(D85:D91)</f>
        <v>16026123.34</v>
      </c>
      <c r="E84" s="7">
        <f>SUM(E85:E91)</f>
        <v>145076415.36999997</v>
      </c>
      <c r="F84" s="7">
        <f>SUM(F85:F91)</f>
        <v>124287106.49000001</v>
      </c>
      <c r="G84" s="7">
        <f>SUM(G85:G91)</f>
        <v>124287106.49000001</v>
      </c>
      <c r="H84" s="7">
        <f>SUM(H85:H91)</f>
        <v>20789308.879999988</v>
      </c>
    </row>
    <row r="85" spans="1:8" ht="12.75" x14ac:dyDescent="0.2">
      <c r="A85" s="12"/>
      <c r="B85" s="11" t="s">
        <v>7</v>
      </c>
      <c r="C85" s="14">
        <f>'[1]eaepe-ldf'!$C$98</f>
        <v>103344773.34999999</v>
      </c>
      <c r="D85" s="14">
        <v>5957156.4900000002</v>
      </c>
      <c r="E85" s="14">
        <f>C85+D85</f>
        <v>109301929.83999999</v>
      </c>
      <c r="F85" s="14">
        <v>99860495.450000003</v>
      </c>
      <c r="G85" s="14">
        <v>99860495.450000003</v>
      </c>
      <c r="H85" s="14">
        <f>E85-F85</f>
        <v>9441434.3899999857</v>
      </c>
    </row>
    <row r="86" spans="1:8" ht="12.75" x14ac:dyDescent="0.2">
      <c r="A86" s="12"/>
      <c r="B86" s="11" t="s">
        <v>6</v>
      </c>
      <c r="C86" s="14">
        <f>'[1]eaepe-ldf'!$C$99</f>
        <v>25705518.68</v>
      </c>
      <c r="D86" s="14">
        <v>1653909.07</v>
      </c>
      <c r="E86" s="14">
        <f>C86+D86</f>
        <v>27359427.75</v>
      </c>
      <c r="F86" s="14">
        <v>24426611.039999999</v>
      </c>
      <c r="G86" s="14">
        <v>24426611.039999999</v>
      </c>
      <c r="H86" s="14">
        <f>E86-F86</f>
        <v>2932816.7100000009</v>
      </c>
    </row>
    <row r="87" spans="1:8" ht="12.75" x14ac:dyDescent="0.2">
      <c r="A87" s="12"/>
      <c r="B87" s="11" t="s">
        <v>5</v>
      </c>
      <c r="C87" s="14">
        <v>0</v>
      </c>
      <c r="D87" s="14">
        <v>0</v>
      </c>
      <c r="E87" s="14">
        <f>C87+D87</f>
        <v>0</v>
      </c>
      <c r="F87" s="14">
        <f>'[2]eae LDF'!$F$100</f>
        <v>0</v>
      </c>
      <c r="G87" s="14">
        <v>0</v>
      </c>
      <c r="H87" s="14">
        <f>E87-F87</f>
        <v>0</v>
      </c>
    </row>
    <row r="88" spans="1:8" ht="12.75" x14ac:dyDescent="0.2">
      <c r="A88" s="12"/>
      <c r="B88" s="11" t="s">
        <v>4</v>
      </c>
      <c r="C88" s="14">
        <v>0</v>
      </c>
      <c r="D88" s="14">
        <v>0</v>
      </c>
      <c r="E88" s="14">
        <f>C88+D88</f>
        <v>0</v>
      </c>
      <c r="F88" s="14">
        <f>'[2]eae LDF'!$F$101</f>
        <v>0</v>
      </c>
      <c r="G88" s="14">
        <v>0</v>
      </c>
      <c r="H88" s="14">
        <f>E88-F88</f>
        <v>0</v>
      </c>
    </row>
    <row r="89" spans="1:8" ht="12.75" x14ac:dyDescent="0.2">
      <c r="A89" s="12"/>
      <c r="B89" s="11" t="s">
        <v>3</v>
      </c>
      <c r="C89" s="14">
        <v>0</v>
      </c>
      <c r="D89" s="14">
        <v>0</v>
      </c>
      <c r="E89" s="14">
        <f>C89+D89</f>
        <v>0</v>
      </c>
      <c r="F89" s="14">
        <f>'[2]eae LDF'!$F$102</f>
        <v>0</v>
      </c>
      <c r="G89" s="14">
        <v>0</v>
      </c>
      <c r="H89" s="14">
        <f>E89-F89</f>
        <v>0</v>
      </c>
    </row>
    <row r="90" spans="1:8" ht="12.75" x14ac:dyDescent="0.2">
      <c r="A90" s="12"/>
      <c r="B90" s="11" t="s">
        <v>2</v>
      </c>
      <c r="C90" s="14">
        <v>0</v>
      </c>
      <c r="D90" s="14">
        <v>0</v>
      </c>
      <c r="E90" s="14">
        <f>C90+D90</f>
        <v>0</v>
      </c>
      <c r="F90" s="14">
        <f>'[2]eae LDF'!$F$103</f>
        <v>0</v>
      </c>
      <c r="G90" s="14">
        <v>0</v>
      </c>
      <c r="H90" s="14">
        <f>E90-F90</f>
        <v>0</v>
      </c>
    </row>
    <row r="91" spans="1:8" ht="12.75" x14ac:dyDescent="0.2">
      <c r="A91" s="12"/>
      <c r="B91" s="11" t="s">
        <v>1</v>
      </c>
      <c r="C91" s="14">
        <v>0</v>
      </c>
      <c r="D91" s="14">
        <v>8415057.7799999993</v>
      </c>
      <c r="E91" s="14">
        <f>C91+D91</f>
        <v>8415057.7799999993</v>
      </c>
      <c r="F91" s="14">
        <f>'[2]eae LDF'!$F$104</f>
        <v>0</v>
      </c>
      <c r="G91" s="14">
        <v>0</v>
      </c>
      <c r="H91" s="14">
        <f>E91-F91</f>
        <v>8415057.7799999993</v>
      </c>
    </row>
    <row r="92" spans="1:8" ht="12.75" x14ac:dyDescent="0.2">
      <c r="A92" s="12"/>
      <c r="B92" s="11"/>
      <c r="C92" s="14"/>
      <c r="D92" s="14"/>
      <c r="E92" s="14"/>
      <c r="F92" s="14"/>
      <c r="G92" s="14"/>
      <c r="H92" s="14"/>
    </row>
    <row r="93" spans="1:8" ht="12.75" x14ac:dyDescent="0.2">
      <c r="A93" s="9" t="s">
        <v>74</v>
      </c>
      <c r="B93" s="8"/>
      <c r="C93" s="17">
        <f>C95+C104+C115+C126+C137+C148+C153+C163+C168</f>
        <v>623763089</v>
      </c>
      <c r="D93" s="17">
        <f>D95+D104+D115+D126+D137+D148+D153+D163+D168</f>
        <v>166370612.06999999</v>
      </c>
      <c r="E93" s="17">
        <f>E95+E104+E115+E126+E137+E148+E153+E163+E168</f>
        <v>790133701.06999993</v>
      </c>
      <c r="F93" s="17">
        <f>F95+F104+F115+F126+F137+F148+F153+F163+F168</f>
        <v>587426182.87</v>
      </c>
      <c r="G93" s="17">
        <f>G95+G104+G115+G126+G137+G148+G168+G153+G163</f>
        <v>569887243.61000001</v>
      </c>
      <c r="H93" s="17">
        <f>E93-F93</f>
        <v>202707518.19999993</v>
      </c>
    </row>
    <row r="94" spans="1:8" ht="12.75" x14ac:dyDescent="0.2">
      <c r="A94" s="16"/>
      <c r="B94" s="15"/>
      <c r="C94" s="7"/>
      <c r="D94" s="7"/>
      <c r="E94" s="7"/>
      <c r="F94" s="7"/>
      <c r="G94" s="7"/>
      <c r="H94" s="7"/>
    </row>
    <row r="95" spans="1:8" ht="12.75" x14ac:dyDescent="0.2">
      <c r="A95" s="9" t="s">
        <v>73</v>
      </c>
      <c r="B95" s="8"/>
      <c r="C95" s="7">
        <f>SUM(C96:C102)</f>
        <v>289012695.95000005</v>
      </c>
      <c r="D95" s="7">
        <f>SUM(D96:D102)</f>
        <v>40301180.969999999</v>
      </c>
      <c r="E95" s="7">
        <f>SUM(E96:E102)</f>
        <v>329313876.92000002</v>
      </c>
      <c r="F95" s="7">
        <f>SUM(F96:F102)</f>
        <v>232154879.80000001</v>
      </c>
      <c r="G95" s="7">
        <f>SUM(G96:G102)</f>
        <v>232154879.80000001</v>
      </c>
      <c r="H95" s="7">
        <f>E95-F95</f>
        <v>97158997.120000005</v>
      </c>
    </row>
    <row r="96" spans="1:8" ht="12.75" x14ac:dyDescent="0.2">
      <c r="A96" s="12"/>
      <c r="B96" s="11" t="s">
        <v>72</v>
      </c>
      <c r="C96" s="14">
        <f>'[1]eaepe-ldf'!$C$110</f>
        <v>148037842.06</v>
      </c>
      <c r="D96" s="14">
        <v>20957358.780000001</v>
      </c>
      <c r="E96" s="14">
        <f>C96+D96</f>
        <v>168995200.84</v>
      </c>
      <c r="F96" s="14">
        <v>132362253.69</v>
      </c>
      <c r="G96" s="14">
        <v>132362253.69</v>
      </c>
      <c r="H96" s="14">
        <f>E96-F96</f>
        <v>36632947.150000006</v>
      </c>
    </row>
    <row r="97" spans="1:8" ht="12.75" x14ac:dyDescent="0.2">
      <c r="A97" s="12"/>
      <c r="B97" s="11" t="s">
        <v>71</v>
      </c>
      <c r="C97" s="14">
        <f>'[1]eaepe-ldf'!$C$111</f>
        <v>3798891.68</v>
      </c>
      <c r="D97" s="14">
        <v>1866233.43</v>
      </c>
      <c r="E97" s="14">
        <f>C97+D97</f>
        <v>5665125.1100000003</v>
      </c>
      <c r="F97" s="14">
        <v>3501877.53</v>
      </c>
      <c r="G97" s="14">
        <v>3501877.53</v>
      </c>
      <c r="H97" s="14">
        <f>E97-F97</f>
        <v>2163247.5800000005</v>
      </c>
    </row>
    <row r="98" spans="1:8" ht="12.75" x14ac:dyDescent="0.2">
      <c r="A98" s="12"/>
      <c r="B98" s="11" t="s">
        <v>70</v>
      </c>
      <c r="C98" s="14">
        <f>'[1]eaepe-ldf'!$C$112</f>
        <v>40890735.340000004</v>
      </c>
      <c r="D98" s="14">
        <v>-468720.66</v>
      </c>
      <c r="E98" s="14">
        <f>C98+D98</f>
        <v>40422014.680000007</v>
      </c>
      <c r="F98" s="14">
        <v>22236955.66</v>
      </c>
      <c r="G98" s="14">
        <v>22236955.66</v>
      </c>
      <c r="H98" s="14">
        <f>E98-F98</f>
        <v>18185059.020000007</v>
      </c>
    </row>
    <row r="99" spans="1:8" ht="12.75" x14ac:dyDescent="0.2">
      <c r="A99" s="12"/>
      <c r="B99" s="11" t="s">
        <v>69</v>
      </c>
      <c r="C99" s="14">
        <f>'[1]eaepe-ldf'!$C$113</f>
        <v>39241373.990000002</v>
      </c>
      <c r="D99" s="14">
        <v>7057136.4699999997</v>
      </c>
      <c r="E99" s="14">
        <f>C99+D99</f>
        <v>46298510.460000001</v>
      </c>
      <c r="F99" s="14">
        <v>33259152.739999998</v>
      </c>
      <c r="G99" s="14">
        <v>33259152.739999998</v>
      </c>
      <c r="H99" s="14">
        <f>E99-F99</f>
        <v>13039357.720000003</v>
      </c>
    </row>
    <row r="100" spans="1:8" ht="12.75" x14ac:dyDescent="0.2">
      <c r="A100" s="12"/>
      <c r="B100" s="11" t="s">
        <v>68</v>
      </c>
      <c r="C100" s="14">
        <f>'[1]eaepe-ldf'!$C$114</f>
        <v>57043852.880000003</v>
      </c>
      <c r="D100" s="14">
        <v>10889172.949999999</v>
      </c>
      <c r="E100" s="14">
        <f>C100+D100</f>
        <v>67933025.829999998</v>
      </c>
      <c r="F100" s="14">
        <v>40794640.18</v>
      </c>
      <c r="G100" s="14">
        <v>40794640.18</v>
      </c>
      <c r="H100" s="14">
        <f>E100-F100</f>
        <v>27138385.649999999</v>
      </c>
    </row>
    <row r="101" spans="1:8" ht="12.75" x14ac:dyDescent="0.2">
      <c r="A101" s="12"/>
      <c r="B101" s="11" t="s">
        <v>67</v>
      </c>
      <c r="C101" s="14">
        <v>0</v>
      </c>
      <c r="D101" s="14">
        <v>0</v>
      </c>
      <c r="E101" s="14">
        <f>C101+D101</f>
        <v>0</v>
      </c>
      <c r="F101" s="14">
        <v>0</v>
      </c>
      <c r="G101" s="14">
        <v>0</v>
      </c>
      <c r="H101" s="14">
        <f>E101-F101</f>
        <v>0</v>
      </c>
    </row>
    <row r="102" spans="1:8" ht="12.75" x14ac:dyDescent="0.2">
      <c r="A102" s="12"/>
      <c r="B102" s="11" t="s">
        <v>66</v>
      </c>
      <c r="C102" s="14">
        <v>0</v>
      </c>
      <c r="D102" s="14">
        <v>0</v>
      </c>
      <c r="E102" s="14">
        <f>C102+D102</f>
        <v>0</v>
      </c>
      <c r="F102" s="14">
        <v>0</v>
      </c>
      <c r="G102" s="14">
        <v>0</v>
      </c>
      <c r="H102" s="14">
        <f>E102-F102</f>
        <v>0</v>
      </c>
    </row>
    <row r="103" spans="1:8" ht="12.75" x14ac:dyDescent="0.2">
      <c r="A103" s="12"/>
      <c r="B103" s="11"/>
      <c r="C103" s="14"/>
      <c r="D103" s="14"/>
      <c r="E103" s="14"/>
      <c r="F103" s="14"/>
      <c r="G103" s="14"/>
      <c r="H103" s="14"/>
    </row>
    <row r="104" spans="1:8" ht="12.75" x14ac:dyDescent="0.2">
      <c r="A104" s="9" t="s">
        <v>65</v>
      </c>
      <c r="B104" s="8"/>
      <c r="C104" s="7">
        <f>SUM(C105:C113)</f>
        <v>47376067.649999999</v>
      </c>
      <c r="D104" s="7">
        <f>SUM(D105:D113)</f>
        <v>17175800.82</v>
      </c>
      <c r="E104" s="7">
        <f>SUM(E105:E113)</f>
        <v>64551868.469999999</v>
      </c>
      <c r="F104" s="7">
        <f>SUM(F105:F113)</f>
        <v>49207271.669999994</v>
      </c>
      <c r="G104" s="7">
        <f>SUM(G105:G113)</f>
        <v>44937905.909999996</v>
      </c>
      <c r="H104" s="7">
        <f>E104-F104</f>
        <v>15344596.800000004</v>
      </c>
    </row>
    <row r="105" spans="1:8" ht="25.5" x14ac:dyDescent="0.2">
      <c r="A105" s="12"/>
      <c r="B105" s="13" t="s">
        <v>64</v>
      </c>
      <c r="C105" s="14">
        <v>0</v>
      </c>
      <c r="D105" s="14">
        <v>6550</v>
      </c>
      <c r="E105" s="14">
        <f>C105+D105</f>
        <v>6550</v>
      </c>
      <c r="F105" s="14">
        <v>6549.3</v>
      </c>
      <c r="G105" s="14">
        <v>6549.3</v>
      </c>
      <c r="H105" s="14">
        <f>E105-F105</f>
        <v>0.6999999999998181</v>
      </c>
    </row>
    <row r="106" spans="1:8" ht="12.75" x14ac:dyDescent="0.2">
      <c r="A106" s="12"/>
      <c r="B106" s="13" t="s">
        <v>63</v>
      </c>
      <c r="C106" s="14">
        <v>0</v>
      </c>
      <c r="D106" s="14">
        <v>3000</v>
      </c>
      <c r="E106" s="14">
        <f>C106+D106</f>
        <v>3000</v>
      </c>
      <c r="F106" s="14">
        <f>'[2]eae LDF'!$F$121</f>
        <v>0</v>
      </c>
      <c r="G106" s="14">
        <v>0</v>
      </c>
      <c r="H106" s="14">
        <f>E106-F106</f>
        <v>3000</v>
      </c>
    </row>
    <row r="107" spans="1:8" ht="25.5" x14ac:dyDescent="0.2">
      <c r="A107" s="12"/>
      <c r="B107" s="13" t="s">
        <v>62</v>
      </c>
      <c r="C107" s="14">
        <v>0</v>
      </c>
      <c r="D107" s="14">
        <v>0</v>
      </c>
      <c r="E107" s="14">
        <f>C107+D107</f>
        <v>0</v>
      </c>
      <c r="F107" s="14">
        <f>'[2]eae LDF'!$F$122</f>
        <v>0</v>
      </c>
      <c r="G107" s="14">
        <v>0</v>
      </c>
      <c r="H107" s="14">
        <f>E107-F107</f>
        <v>0</v>
      </c>
    </row>
    <row r="108" spans="1:8" ht="25.5" x14ac:dyDescent="0.2">
      <c r="A108" s="12"/>
      <c r="B108" s="13" t="s">
        <v>61</v>
      </c>
      <c r="C108" s="14">
        <v>0</v>
      </c>
      <c r="D108" s="14">
        <v>0</v>
      </c>
      <c r="E108" s="14">
        <f>C108+D108</f>
        <v>0</v>
      </c>
      <c r="F108" s="14">
        <f>'[2]eae LDF'!$F$123</f>
        <v>0</v>
      </c>
      <c r="G108" s="14">
        <v>0</v>
      </c>
      <c r="H108" s="14">
        <f>E108-F108</f>
        <v>0</v>
      </c>
    </row>
    <row r="109" spans="1:8" ht="25.5" x14ac:dyDescent="0.2">
      <c r="A109" s="12"/>
      <c r="B109" s="13" t="s">
        <v>60</v>
      </c>
      <c r="C109" s="14">
        <v>0</v>
      </c>
      <c r="D109" s="14">
        <v>0</v>
      </c>
      <c r="E109" s="14">
        <f>C109+D109</f>
        <v>0</v>
      </c>
      <c r="F109" s="14">
        <f>'[2]eae LDF'!$F$124</f>
        <v>0</v>
      </c>
      <c r="G109" s="14">
        <v>0</v>
      </c>
      <c r="H109" s="14">
        <f>E109-F109</f>
        <v>0</v>
      </c>
    </row>
    <row r="110" spans="1:8" ht="12.75" x14ac:dyDescent="0.2">
      <c r="A110" s="12"/>
      <c r="B110" s="13" t="s">
        <v>59</v>
      </c>
      <c r="C110" s="14">
        <f>'[1]eaepe-ldf'!$C$125</f>
        <v>40376067.649999999</v>
      </c>
      <c r="D110" s="14">
        <v>16897228.789999999</v>
      </c>
      <c r="E110" s="14">
        <f>C110+D110</f>
        <v>57273296.439999998</v>
      </c>
      <c r="F110" s="14">
        <v>41934315.18</v>
      </c>
      <c r="G110" s="14">
        <v>37664949.420000002</v>
      </c>
      <c r="H110" s="14">
        <f>E110-F110</f>
        <v>15338981.259999998</v>
      </c>
    </row>
    <row r="111" spans="1:8" ht="25.5" x14ac:dyDescent="0.2">
      <c r="A111" s="12"/>
      <c r="B111" s="13" t="s">
        <v>58</v>
      </c>
      <c r="C111" s="14">
        <f>'[1]eaepe-ldf'!$C$126</f>
        <v>7000000</v>
      </c>
      <c r="D111" s="14">
        <v>127952.03</v>
      </c>
      <c r="E111" s="14">
        <f>C111+D111</f>
        <v>7127952.0300000003</v>
      </c>
      <c r="F111" s="14">
        <v>7127302.1500000004</v>
      </c>
      <c r="G111" s="14">
        <v>7127302.1500000004</v>
      </c>
      <c r="H111" s="14">
        <f>E111-F111</f>
        <v>649.87999999988824</v>
      </c>
    </row>
    <row r="112" spans="1:8" ht="12.75" x14ac:dyDescent="0.2">
      <c r="A112" s="12"/>
      <c r="B112" s="13" t="s">
        <v>57</v>
      </c>
      <c r="C112" s="14">
        <v>0</v>
      </c>
      <c r="D112" s="14">
        <v>0</v>
      </c>
      <c r="E112" s="14">
        <f>C112+D112</f>
        <v>0</v>
      </c>
      <c r="F112" s="14">
        <f>'[3]eaepe-LDF'!$F$127</f>
        <v>0</v>
      </c>
      <c r="G112" s="14">
        <v>0</v>
      </c>
      <c r="H112" s="14">
        <f>E112-F112</f>
        <v>0</v>
      </c>
    </row>
    <row r="113" spans="1:8" ht="12.75" x14ac:dyDescent="0.2">
      <c r="A113" s="12"/>
      <c r="B113" s="13" t="s">
        <v>56</v>
      </c>
      <c r="C113" s="14">
        <v>0</v>
      </c>
      <c r="D113" s="14">
        <v>141070</v>
      </c>
      <c r="E113" s="14">
        <f>C113+D113</f>
        <v>141070</v>
      </c>
      <c r="F113" s="14">
        <v>139105.04</v>
      </c>
      <c r="G113" s="14">
        <v>139105.04</v>
      </c>
      <c r="H113" s="14">
        <f>E113-F113</f>
        <v>1964.9599999999919</v>
      </c>
    </row>
    <row r="114" spans="1:8" ht="12.75" x14ac:dyDescent="0.2">
      <c r="A114" s="12"/>
      <c r="B114" s="11"/>
      <c r="C114" s="14"/>
      <c r="D114" s="14"/>
      <c r="E114" s="14"/>
      <c r="F114" s="14"/>
      <c r="G114" s="14"/>
      <c r="H114" s="14"/>
    </row>
    <row r="115" spans="1:8" ht="12.75" x14ac:dyDescent="0.2">
      <c r="A115" s="9" t="s">
        <v>55</v>
      </c>
      <c r="B115" s="8"/>
      <c r="C115" s="7">
        <f>SUM(C116:C124)</f>
        <v>179181394.40000001</v>
      </c>
      <c r="D115" s="7">
        <f>SUM(D116:D124)</f>
        <v>38509243.890000001</v>
      </c>
      <c r="E115" s="7">
        <f>SUM(E116:E124)</f>
        <v>217690638.29000002</v>
      </c>
      <c r="F115" s="7">
        <f>SUM(F116:F124)</f>
        <v>178716051.56999999</v>
      </c>
      <c r="G115" s="7">
        <f>SUM(G116:G124)</f>
        <v>166624546.11000001</v>
      </c>
      <c r="H115" s="7">
        <f>E115-F115</f>
        <v>38974586.720000029</v>
      </c>
    </row>
    <row r="116" spans="1:8" ht="12.75" x14ac:dyDescent="0.2">
      <c r="A116" s="12"/>
      <c r="B116" s="13" t="s">
        <v>54</v>
      </c>
      <c r="C116" s="14">
        <v>0</v>
      </c>
      <c r="D116" s="14">
        <v>0</v>
      </c>
      <c r="E116" s="14">
        <f>C116+D116</f>
        <v>0</v>
      </c>
      <c r="F116" s="14">
        <f>'[2]eae LDF'!$F$132</f>
        <v>0</v>
      </c>
      <c r="G116" s="14">
        <v>0</v>
      </c>
      <c r="H116" s="14">
        <f>E116-F116</f>
        <v>0</v>
      </c>
    </row>
    <row r="117" spans="1:8" ht="12.75" x14ac:dyDescent="0.2">
      <c r="A117" s="12"/>
      <c r="B117" s="13" t="s">
        <v>53</v>
      </c>
      <c r="C117" s="14">
        <f>'[1]eaepe-ldf'!$C$133</f>
        <v>16786054.379999999</v>
      </c>
      <c r="D117" s="14">
        <v>29001479</v>
      </c>
      <c r="E117" s="14">
        <f>C117+D117</f>
        <v>45787533.379999995</v>
      </c>
      <c r="F117" s="14">
        <v>26581830.600000001</v>
      </c>
      <c r="G117" s="14">
        <v>26144772.760000002</v>
      </c>
      <c r="H117" s="14">
        <f>E117-F117</f>
        <v>19205702.779999994</v>
      </c>
    </row>
    <row r="118" spans="1:8" ht="25.5" x14ac:dyDescent="0.2">
      <c r="A118" s="12"/>
      <c r="B118" s="13" t="s">
        <v>52</v>
      </c>
      <c r="C118" s="14">
        <v>0</v>
      </c>
      <c r="D118" s="14">
        <v>1250096.1499999999</v>
      </c>
      <c r="E118" s="14">
        <f>C118+D118</f>
        <v>1250096.1499999999</v>
      </c>
      <c r="F118" s="14">
        <v>395972.11</v>
      </c>
      <c r="G118" s="14">
        <v>395972.11</v>
      </c>
      <c r="H118" s="14">
        <f>E118-F118</f>
        <v>854124.03999999992</v>
      </c>
    </row>
    <row r="119" spans="1:8" ht="12.75" x14ac:dyDescent="0.2">
      <c r="A119" s="12"/>
      <c r="B119" s="13" t="s">
        <v>51</v>
      </c>
      <c r="C119" s="14">
        <f>'[1]eaepe-ldf'!$C$135</f>
        <v>3247504.31</v>
      </c>
      <c r="D119" s="14">
        <v>-85.07</v>
      </c>
      <c r="E119" s="14">
        <f>C119+D119</f>
        <v>3247419.24</v>
      </c>
      <c r="F119" s="14">
        <v>3247419.24</v>
      </c>
      <c r="G119" s="14">
        <v>3247419.24</v>
      </c>
      <c r="H119" s="14">
        <f>E119-F119</f>
        <v>0</v>
      </c>
    </row>
    <row r="120" spans="1:8" ht="25.5" x14ac:dyDescent="0.2">
      <c r="A120" s="12"/>
      <c r="B120" s="13" t="s">
        <v>50</v>
      </c>
      <c r="C120" s="14">
        <f>'[1]eaepe-ldf'!$C$136</f>
        <v>159147835.71000001</v>
      </c>
      <c r="D120" s="14">
        <v>8208753.8099999996</v>
      </c>
      <c r="E120" s="14">
        <f>C120+D120</f>
        <v>167356589.52000001</v>
      </c>
      <c r="F120" s="14">
        <v>148490829.62</v>
      </c>
      <c r="G120" s="14">
        <v>136836382</v>
      </c>
      <c r="H120" s="14">
        <f>E120-F120</f>
        <v>18865759.900000006</v>
      </c>
    </row>
    <row r="121" spans="1:8" ht="12.75" x14ac:dyDescent="0.2">
      <c r="A121" s="12"/>
      <c r="B121" s="13" t="s">
        <v>49</v>
      </c>
      <c r="C121" s="14">
        <v>0</v>
      </c>
      <c r="D121" s="14">
        <v>0</v>
      </c>
      <c r="E121" s="14">
        <f>C121+D121</f>
        <v>0</v>
      </c>
      <c r="F121" s="14">
        <f>'[2]eae LDF'!$F$137</f>
        <v>0</v>
      </c>
      <c r="G121" s="14">
        <v>0</v>
      </c>
      <c r="H121" s="14">
        <f>E121-F121</f>
        <v>0</v>
      </c>
    </row>
    <row r="122" spans="1:8" ht="12.75" x14ac:dyDescent="0.2">
      <c r="A122" s="12"/>
      <c r="B122" s="13" t="s">
        <v>48</v>
      </c>
      <c r="C122" s="14">
        <v>0</v>
      </c>
      <c r="D122" s="14">
        <v>0</v>
      </c>
      <c r="E122" s="14">
        <f>C122+D122</f>
        <v>0</v>
      </c>
      <c r="F122" s="14">
        <f>'[2]eae LDF'!$F$138</f>
        <v>0</v>
      </c>
      <c r="G122" s="14">
        <v>0</v>
      </c>
      <c r="H122" s="14">
        <f>E122-F122</f>
        <v>0</v>
      </c>
    </row>
    <row r="123" spans="1:8" ht="12.75" x14ac:dyDescent="0.2">
      <c r="A123" s="12"/>
      <c r="B123" s="13" t="s">
        <v>47</v>
      </c>
      <c r="C123" s="14">
        <v>0</v>
      </c>
      <c r="D123" s="14">
        <v>0</v>
      </c>
      <c r="E123" s="14">
        <f>C123+D123</f>
        <v>0</v>
      </c>
      <c r="F123" s="14">
        <f>'[2]eae LDF'!$F$139</f>
        <v>0</v>
      </c>
      <c r="G123" s="14">
        <v>0</v>
      </c>
      <c r="H123" s="14">
        <f>E123-F123</f>
        <v>0</v>
      </c>
    </row>
    <row r="124" spans="1:8" ht="12.75" x14ac:dyDescent="0.2">
      <c r="A124" s="12"/>
      <c r="B124" s="11" t="s">
        <v>46</v>
      </c>
      <c r="C124" s="14">
        <v>0</v>
      </c>
      <c r="D124" s="14">
        <v>49000</v>
      </c>
      <c r="E124" s="14">
        <f>C124+D124</f>
        <v>49000</v>
      </c>
      <c r="F124" s="14">
        <f>'[2]eae LDF'!$F$140</f>
        <v>0</v>
      </c>
      <c r="G124" s="14">
        <v>0</v>
      </c>
      <c r="H124" s="14">
        <f>E124-F124</f>
        <v>49000</v>
      </c>
    </row>
    <row r="125" spans="1:8" ht="12.75" x14ac:dyDescent="0.2">
      <c r="A125" s="12"/>
      <c r="B125" s="11"/>
      <c r="C125" s="14"/>
      <c r="D125" s="14"/>
      <c r="E125" s="14"/>
      <c r="F125" s="14"/>
      <c r="G125" s="14"/>
      <c r="H125" s="14"/>
    </row>
    <row r="126" spans="1:8" ht="12.75" x14ac:dyDescent="0.2">
      <c r="A126" s="9" t="s">
        <v>45</v>
      </c>
      <c r="B126" s="8"/>
      <c r="C126" s="7">
        <f>SUM(C127:C135)</f>
        <v>0</v>
      </c>
      <c r="D126" s="7">
        <f>SUM(D127:D135)</f>
        <v>2316264.2999999998</v>
      </c>
      <c r="E126" s="7">
        <f>SUM(E127:E135)</f>
        <v>2316264.2999999998</v>
      </c>
      <c r="F126" s="7">
        <f>SUM(F127:F135)</f>
        <v>1632400</v>
      </c>
      <c r="G126" s="7">
        <f>SUM(G127:G135)</f>
        <v>1632400</v>
      </c>
      <c r="H126" s="7">
        <f>E126-F126</f>
        <v>683864.29999999981</v>
      </c>
    </row>
    <row r="127" spans="1:8" ht="25.5" x14ac:dyDescent="0.2">
      <c r="A127" s="12"/>
      <c r="B127" s="13" t="s">
        <v>44</v>
      </c>
      <c r="C127" s="14">
        <v>0</v>
      </c>
      <c r="D127" s="14">
        <v>0</v>
      </c>
      <c r="E127" s="14">
        <f>C127+D127</f>
        <v>0</v>
      </c>
      <c r="F127" s="14">
        <f>'[2]eae LDF'!$F$145</f>
        <v>0</v>
      </c>
      <c r="G127" s="14">
        <v>0</v>
      </c>
      <c r="H127" s="14">
        <f>E127-F127</f>
        <v>0</v>
      </c>
    </row>
    <row r="128" spans="1:8" ht="12.75" x14ac:dyDescent="0.2">
      <c r="A128" s="12"/>
      <c r="B128" s="13" t="s">
        <v>43</v>
      </c>
      <c r="C128" s="14">
        <v>0</v>
      </c>
      <c r="D128" s="14">
        <v>0</v>
      </c>
      <c r="E128" s="14"/>
      <c r="F128" s="14">
        <f>'[2]eae LDF'!$F$146</f>
        <v>0</v>
      </c>
      <c r="G128" s="14">
        <v>0</v>
      </c>
      <c r="H128" s="14">
        <f>E128-F128</f>
        <v>0</v>
      </c>
    </row>
    <row r="129" spans="1:8" ht="12.75" x14ac:dyDescent="0.2">
      <c r="A129" s="12"/>
      <c r="B129" s="13" t="s">
        <v>42</v>
      </c>
      <c r="C129" s="14">
        <v>0</v>
      </c>
      <c r="D129" s="14">
        <v>0</v>
      </c>
      <c r="E129" s="14">
        <f>C129+D129</f>
        <v>0</v>
      </c>
      <c r="F129" s="14">
        <f>'[2]eae LDF'!$F$147</f>
        <v>0</v>
      </c>
      <c r="G129" s="14">
        <v>0</v>
      </c>
      <c r="H129" s="14">
        <f>E129-F129</f>
        <v>0</v>
      </c>
    </row>
    <row r="130" spans="1:8" ht="12.75" x14ac:dyDescent="0.2">
      <c r="A130" s="12"/>
      <c r="B130" s="13" t="s">
        <v>41</v>
      </c>
      <c r="C130" s="14">
        <v>0</v>
      </c>
      <c r="D130" s="14">
        <v>2316264.2999999998</v>
      </c>
      <c r="E130" s="14">
        <f>C130+D130</f>
        <v>2316264.2999999998</v>
      </c>
      <c r="F130" s="14">
        <v>1632400</v>
      </c>
      <c r="G130" s="14">
        <v>1632400</v>
      </c>
      <c r="H130" s="14">
        <f>E130-F130</f>
        <v>683864.29999999981</v>
      </c>
    </row>
    <row r="131" spans="1:8" ht="12.75" x14ac:dyDescent="0.2">
      <c r="A131" s="12"/>
      <c r="B131" s="13" t="s">
        <v>40</v>
      </c>
      <c r="C131" s="14">
        <v>0</v>
      </c>
      <c r="D131" s="14">
        <v>0</v>
      </c>
      <c r="E131" s="14">
        <f>C131+D131</f>
        <v>0</v>
      </c>
      <c r="F131" s="14">
        <f>'[2]eae LDF'!$F$149</f>
        <v>0</v>
      </c>
      <c r="G131" s="14">
        <v>0</v>
      </c>
      <c r="H131" s="14">
        <f>E131-F131</f>
        <v>0</v>
      </c>
    </row>
    <row r="132" spans="1:8" ht="25.5" x14ac:dyDescent="0.2">
      <c r="A132" s="12"/>
      <c r="B132" s="13" t="s">
        <v>39</v>
      </c>
      <c r="C132" s="14">
        <v>0</v>
      </c>
      <c r="D132" s="14">
        <v>0</v>
      </c>
      <c r="E132" s="14">
        <f>C132+D132</f>
        <v>0</v>
      </c>
      <c r="F132" s="14">
        <f>'[2]eae LDF'!$F$150</f>
        <v>0</v>
      </c>
      <c r="G132" s="14">
        <v>0</v>
      </c>
      <c r="H132" s="14">
        <f>E132-F132</f>
        <v>0</v>
      </c>
    </row>
    <row r="133" spans="1:8" ht="12.75" x14ac:dyDescent="0.2">
      <c r="A133" s="12"/>
      <c r="B133" s="13" t="s">
        <v>38</v>
      </c>
      <c r="C133" s="14">
        <v>0</v>
      </c>
      <c r="D133" s="14">
        <v>0</v>
      </c>
      <c r="E133" s="14">
        <f>C133+D133</f>
        <v>0</v>
      </c>
      <c r="F133" s="14">
        <f>'[2]eae LDF'!$F$151</f>
        <v>0</v>
      </c>
      <c r="G133" s="14">
        <v>0</v>
      </c>
      <c r="H133" s="14">
        <f>E133-F133</f>
        <v>0</v>
      </c>
    </row>
    <row r="134" spans="1:8" ht="12.75" x14ac:dyDescent="0.2">
      <c r="A134" s="12"/>
      <c r="B134" s="13" t="s">
        <v>37</v>
      </c>
      <c r="C134" s="14">
        <v>0</v>
      </c>
      <c r="D134" s="14">
        <v>0</v>
      </c>
      <c r="E134" s="14">
        <f>C134+D134</f>
        <v>0</v>
      </c>
      <c r="F134" s="14">
        <f>'[2]eae LDF'!$F$152</f>
        <v>0</v>
      </c>
      <c r="G134" s="14">
        <v>0</v>
      </c>
      <c r="H134" s="14">
        <f>E134-F134</f>
        <v>0</v>
      </c>
    </row>
    <row r="135" spans="1:8" ht="12.75" x14ac:dyDescent="0.2">
      <c r="A135" s="12"/>
      <c r="B135" s="11" t="s">
        <v>36</v>
      </c>
      <c r="C135" s="14">
        <v>0</v>
      </c>
      <c r="D135" s="14">
        <v>0</v>
      </c>
      <c r="E135" s="14">
        <f>C135+D135</f>
        <v>0</v>
      </c>
      <c r="F135" s="14">
        <f>'[2]eae LDF'!$F$153</f>
        <v>0</v>
      </c>
      <c r="G135" s="14">
        <v>0</v>
      </c>
      <c r="H135" s="14">
        <f>E135-F135</f>
        <v>0</v>
      </c>
    </row>
    <row r="136" spans="1:8" ht="12.75" x14ac:dyDescent="0.2">
      <c r="A136" s="12"/>
      <c r="B136" s="11"/>
      <c r="C136" s="14"/>
      <c r="D136" s="14"/>
      <c r="E136" s="14"/>
      <c r="F136" s="14"/>
      <c r="G136" s="14"/>
      <c r="H136" s="14"/>
    </row>
    <row r="137" spans="1:8" ht="12.75" x14ac:dyDescent="0.2">
      <c r="A137" s="9" t="s">
        <v>35</v>
      </c>
      <c r="B137" s="8"/>
      <c r="C137" s="7">
        <f>SUM(C138:C146)</f>
        <v>0</v>
      </c>
      <c r="D137" s="7">
        <f>SUM(D138:D146)</f>
        <v>6722419.7199999997</v>
      </c>
      <c r="E137" s="7">
        <f>SUM(E138:E146)</f>
        <v>6722419.7199999997</v>
      </c>
      <c r="F137" s="7">
        <f>SUM(F138:F146)</f>
        <v>4709195.72</v>
      </c>
      <c r="G137" s="7">
        <f>SUM(G138:G146)</f>
        <v>4709195.72</v>
      </c>
      <c r="H137" s="7">
        <f>E137-F137</f>
        <v>2013224</v>
      </c>
    </row>
    <row r="138" spans="1:8" ht="12.75" x14ac:dyDescent="0.2">
      <c r="A138" s="12"/>
      <c r="B138" s="11" t="s">
        <v>34</v>
      </c>
      <c r="C138" s="14">
        <v>0</v>
      </c>
      <c r="D138" s="14">
        <v>551465.72</v>
      </c>
      <c r="E138" s="14">
        <f>C138+D138</f>
        <v>551465.72</v>
      </c>
      <c r="F138" s="14">
        <v>551465.72</v>
      </c>
      <c r="G138" s="14">
        <v>551465.72</v>
      </c>
      <c r="H138" s="14">
        <f>E138-F138</f>
        <v>0</v>
      </c>
    </row>
    <row r="139" spans="1:8" ht="12.75" x14ac:dyDescent="0.2">
      <c r="A139" s="12"/>
      <c r="B139" s="11" t="s">
        <v>33</v>
      </c>
      <c r="C139" s="14">
        <v>0</v>
      </c>
      <c r="D139" s="14">
        <v>0</v>
      </c>
      <c r="E139" s="14">
        <f>C139+D139</f>
        <v>0</v>
      </c>
      <c r="F139" s="14">
        <v>0</v>
      </c>
      <c r="G139" s="14">
        <v>0</v>
      </c>
      <c r="H139" s="14">
        <f>E139-F139</f>
        <v>0</v>
      </c>
    </row>
    <row r="140" spans="1:8" ht="12.75" x14ac:dyDescent="0.2">
      <c r="A140" s="12"/>
      <c r="B140" s="11" t="s">
        <v>32</v>
      </c>
      <c r="C140" s="14">
        <v>0</v>
      </c>
      <c r="D140" s="14">
        <v>0</v>
      </c>
      <c r="E140" s="14">
        <f>C140+D140</f>
        <v>0</v>
      </c>
      <c r="F140" s="14">
        <v>0</v>
      </c>
      <c r="G140" s="14">
        <v>0</v>
      </c>
      <c r="H140" s="14">
        <f>E140-F140</f>
        <v>0</v>
      </c>
    </row>
    <row r="141" spans="1:8" ht="12.75" x14ac:dyDescent="0.2">
      <c r="A141" s="12"/>
      <c r="B141" s="11" t="s">
        <v>31</v>
      </c>
      <c r="C141" s="14">
        <v>0</v>
      </c>
      <c r="D141" s="14">
        <v>3579224</v>
      </c>
      <c r="E141" s="14">
        <f>C141+D141</f>
        <v>3579224</v>
      </c>
      <c r="F141" s="14">
        <v>1566000</v>
      </c>
      <c r="G141" s="14">
        <v>1566000</v>
      </c>
      <c r="H141" s="14">
        <f>E141-F141</f>
        <v>2013224</v>
      </c>
    </row>
    <row r="142" spans="1:8" ht="12.75" x14ac:dyDescent="0.2">
      <c r="A142" s="12"/>
      <c r="B142" s="11" t="s">
        <v>30</v>
      </c>
      <c r="C142" s="14">
        <v>0</v>
      </c>
      <c r="D142" s="14">
        <v>2591730</v>
      </c>
      <c r="E142" s="14">
        <f>C142+D142</f>
        <v>2591730</v>
      </c>
      <c r="F142" s="14">
        <v>2591730</v>
      </c>
      <c r="G142" s="14">
        <v>2591730</v>
      </c>
      <c r="H142" s="14">
        <f>E142-F142</f>
        <v>0</v>
      </c>
    </row>
    <row r="143" spans="1:8" ht="12.75" x14ac:dyDescent="0.2">
      <c r="A143" s="12"/>
      <c r="B143" s="11" t="s">
        <v>29</v>
      </c>
      <c r="C143" s="14">
        <v>0</v>
      </c>
      <c r="D143" s="14">
        <v>0</v>
      </c>
      <c r="E143" s="14">
        <f>C143+D143</f>
        <v>0</v>
      </c>
      <c r="F143" s="14">
        <v>0</v>
      </c>
      <c r="G143" s="14">
        <v>0</v>
      </c>
      <c r="H143" s="14">
        <f>E143-F143</f>
        <v>0</v>
      </c>
    </row>
    <row r="144" spans="1:8" ht="12.75" x14ac:dyDescent="0.2">
      <c r="A144" s="12"/>
      <c r="B144" s="11" t="s">
        <v>28</v>
      </c>
      <c r="C144" s="14">
        <v>0</v>
      </c>
      <c r="D144" s="14">
        <v>0</v>
      </c>
      <c r="E144" s="14">
        <f>C144+D144</f>
        <v>0</v>
      </c>
      <c r="F144" s="14">
        <v>0</v>
      </c>
      <c r="G144" s="14">
        <v>0</v>
      </c>
      <c r="H144" s="14">
        <f>E144-F144</f>
        <v>0</v>
      </c>
    </row>
    <row r="145" spans="1:8" ht="12.75" x14ac:dyDescent="0.2">
      <c r="A145" s="12"/>
      <c r="B145" s="11" t="s">
        <v>27</v>
      </c>
      <c r="C145" s="14">
        <v>0</v>
      </c>
      <c r="D145" s="14">
        <v>0</v>
      </c>
      <c r="E145" s="14">
        <f>C145+D145</f>
        <v>0</v>
      </c>
      <c r="F145" s="14">
        <v>0</v>
      </c>
      <c r="G145" s="14">
        <v>0</v>
      </c>
      <c r="H145" s="14">
        <f>E145-F145</f>
        <v>0</v>
      </c>
    </row>
    <row r="146" spans="1:8" ht="12.75" x14ac:dyDescent="0.2">
      <c r="A146" s="12"/>
      <c r="B146" s="11" t="s">
        <v>26</v>
      </c>
      <c r="C146" s="14">
        <v>0</v>
      </c>
      <c r="D146" s="14">
        <v>0</v>
      </c>
      <c r="E146" s="14">
        <f>C146+D146</f>
        <v>0</v>
      </c>
      <c r="F146" s="14">
        <v>0</v>
      </c>
      <c r="G146" s="14">
        <v>0</v>
      </c>
      <c r="H146" s="14">
        <f>E146-F146</f>
        <v>0</v>
      </c>
    </row>
    <row r="147" spans="1:8" ht="12.75" x14ac:dyDescent="0.2">
      <c r="A147" s="12"/>
      <c r="B147" s="11"/>
      <c r="C147" s="14"/>
      <c r="D147" s="14"/>
      <c r="E147" s="14"/>
      <c r="F147" s="14"/>
      <c r="G147" s="14"/>
      <c r="H147" s="14"/>
    </row>
    <row r="148" spans="1:8" ht="12.75" x14ac:dyDescent="0.2">
      <c r="A148" s="9" t="s">
        <v>25</v>
      </c>
      <c r="B148" s="8"/>
      <c r="C148" s="7">
        <f>SUM(C149:C151)</f>
        <v>108192931</v>
      </c>
      <c r="D148" s="7">
        <f>SUM(D149:D151)</f>
        <v>34297717.07</v>
      </c>
      <c r="E148" s="7">
        <f>SUM(E149:E151)</f>
        <v>142490648.06999999</v>
      </c>
      <c r="F148" s="7">
        <f>SUM(F149:F151)</f>
        <v>96663197.340000004</v>
      </c>
      <c r="G148" s="7">
        <f>SUM(G149:G151)</f>
        <v>95485129.299999997</v>
      </c>
      <c r="H148" s="7">
        <f>E148-F148</f>
        <v>45827450.729999989</v>
      </c>
    </row>
    <row r="149" spans="1:8" ht="12.75" x14ac:dyDescent="0.2">
      <c r="A149" s="12"/>
      <c r="B149" s="11" t="s">
        <v>24</v>
      </c>
      <c r="C149" s="14">
        <f>'[1]eaepe-ldf'!$C$170</f>
        <v>108192931</v>
      </c>
      <c r="D149" s="14">
        <v>34297717.07</v>
      </c>
      <c r="E149" s="14">
        <f>C149+D149</f>
        <v>142490648.06999999</v>
      </c>
      <c r="F149" s="14">
        <v>96663197.340000004</v>
      </c>
      <c r="G149" s="14">
        <v>95485129.299999997</v>
      </c>
      <c r="H149" s="14">
        <f>E149-F149</f>
        <v>45827450.729999989</v>
      </c>
    </row>
    <row r="150" spans="1:8" ht="12.75" x14ac:dyDescent="0.2">
      <c r="A150" s="12"/>
      <c r="B150" s="11" t="s">
        <v>23</v>
      </c>
      <c r="C150" s="14">
        <v>0</v>
      </c>
      <c r="D150" s="14">
        <v>0</v>
      </c>
      <c r="E150" s="14">
        <f>C150+D150</f>
        <v>0</v>
      </c>
      <c r="F150" s="14">
        <v>0</v>
      </c>
      <c r="G150" s="14">
        <v>0</v>
      </c>
      <c r="H150" s="14">
        <f>E150-F150</f>
        <v>0</v>
      </c>
    </row>
    <row r="151" spans="1:8" ht="12.75" x14ac:dyDescent="0.2">
      <c r="A151" s="12"/>
      <c r="B151" s="11" t="s">
        <v>22</v>
      </c>
      <c r="C151" s="14">
        <v>0</v>
      </c>
      <c r="D151" s="14">
        <v>0</v>
      </c>
      <c r="E151" s="14">
        <f>C151+D151</f>
        <v>0</v>
      </c>
      <c r="F151" s="14">
        <v>0</v>
      </c>
      <c r="G151" s="14">
        <v>0</v>
      </c>
      <c r="H151" s="14">
        <f>E151-F151</f>
        <v>0</v>
      </c>
    </row>
    <row r="152" spans="1:8" ht="12.75" x14ac:dyDescent="0.2">
      <c r="A152" s="12"/>
      <c r="B152" s="11"/>
      <c r="C152" s="14"/>
      <c r="D152" s="14"/>
      <c r="E152" s="14"/>
      <c r="F152" s="14"/>
      <c r="G152" s="14"/>
      <c r="H152" s="14"/>
    </row>
    <row r="153" spans="1:8" ht="12.75" x14ac:dyDescent="0.2">
      <c r="A153" s="9" t="s">
        <v>21</v>
      </c>
      <c r="B153" s="8"/>
      <c r="C153" s="7">
        <f>SUM(C154:C161)</f>
        <v>0</v>
      </c>
      <c r="D153" s="7">
        <f>SUM(D154:D161)</f>
        <v>0</v>
      </c>
      <c r="E153" s="7">
        <f>SUM(E154:E161)</f>
        <v>0</v>
      </c>
      <c r="F153" s="7">
        <f>SUM(F154:F161)</f>
        <v>0</v>
      </c>
      <c r="G153" s="7">
        <f>SUM(G154:G161)</f>
        <v>0</v>
      </c>
      <c r="H153" s="7">
        <f>E153-F153</f>
        <v>0</v>
      </c>
    </row>
    <row r="154" spans="1:8" ht="12.75" x14ac:dyDescent="0.2">
      <c r="A154" s="12"/>
      <c r="B154" s="11" t="s">
        <v>20</v>
      </c>
      <c r="C154" s="10">
        <v>0</v>
      </c>
      <c r="D154" s="10">
        <v>0</v>
      </c>
      <c r="E154" s="10">
        <f>C154+D154</f>
        <v>0</v>
      </c>
      <c r="F154" s="14">
        <v>0</v>
      </c>
      <c r="G154" s="14">
        <v>0</v>
      </c>
      <c r="H154" s="10">
        <f>E154-F154</f>
        <v>0</v>
      </c>
    </row>
    <row r="155" spans="1:8" ht="12.75" x14ac:dyDescent="0.2">
      <c r="A155" s="12"/>
      <c r="B155" s="11" t="s">
        <v>19</v>
      </c>
      <c r="C155" s="10">
        <v>0</v>
      </c>
      <c r="D155" s="10">
        <v>0</v>
      </c>
      <c r="E155" s="10">
        <f>C155+D155</f>
        <v>0</v>
      </c>
      <c r="F155" s="14">
        <v>0</v>
      </c>
      <c r="G155" s="14">
        <v>0</v>
      </c>
      <c r="H155" s="10">
        <f>E155-F155</f>
        <v>0</v>
      </c>
    </row>
    <row r="156" spans="1:8" ht="12.75" x14ac:dyDescent="0.2">
      <c r="A156" s="12"/>
      <c r="B156" s="11" t="s">
        <v>18</v>
      </c>
      <c r="C156" s="10">
        <v>0</v>
      </c>
      <c r="D156" s="10">
        <v>0</v>
      </c>
      <c r="E156" s="10">
        <f>C156+D156</f>
        <v>0</v>
      </c>
      <c r="F156" s="14">
        <v>0</v>
      </c>
      <c r="G156" s="14">
        <v>0</v>
      </c>
      <c r="H156" s="10">
        <f>E156-F156</f>
        <v>0</v>
      </c>
    </row>
    <row r="157" spans="1:8" ht="12.75" x14ac:dyDescent="0.2">
      <c r="A157" s="12"/>
      <c r="B157" s="11" t="s">
        <v>17</v>
      </c>
      <c r="C157" s="10">
        <v>0</v>
      </c>
      <c r="D157" s="10">
        <v>0</v>
      </c>
      <c r="E157" s="10">
        <f>C157+D157</f>
        <v>0</v>
      </c>
      <c r="F157" s="14">
        <v>0</v>
      </c>
      <c r="G157" s="14">
        <v>0</v>
      </c>
      <c r="H157" s="10">
        <f>E157-F157</f>
        <v>0</v>
      </c>
    </row>
    <row r="158" spans="1:8" ht="12.75" x14ac:dyDescent="0.2">
      <c r="A158" s="12"/>
      <c r="B158" s="11" t="s">
        <v>16</v>
      </c>
      <c r="C158" s="10">
        <v>0</v>
      </c>
      <c r="D158" s="10">
        <v>0</v>
      </c>
      <c r="E158" s="10">
        <f>C158+D158</f>
        <v>0</v>
      </c>
      <c r="F158" s="14">
        <v>0</v>
      </c>
      <c r="G158" s="14">
        <v>0</v>
      </c>
      <c r="H158" s="10">
        <f>E158-F158</f>
        <v>0</v>
      </c>
    </row>
    <row r="159" spans="1:8" ht="12.75" x14ac:dyDescent="0.2">
      <c r="A159" s="12"/>
      <c r="B159" s="11" t="s">
        <v>15</v>
      </c>
      <c r="C159" s="10"/>
      <c r="D159" s="10"/>
      <c r="E159" s="10"/>
      <c r="F159" s="10"/>
      <c r="G159" s="10"/>
      <c r="H159" s="10"/>
    </row>
    <row r="160" spans="1:8" ht="12.75" x14ac:dyDescent="0.2">
      <c r="A160" s="12"/>
      <c r="B160" s="11" t="s">
        <v>14</v>
      </c>
      <c r="C160" s="10">
        <v>0</v>
      </c>
      <c r="D160" s="10">
        <v>0</v>
      </c>
      <c r="E160" s="10">
        <f>C160+D160</f>
        <v>0</v>
      </c>
      <c r="F160" s="14">
        <v>0</v>
      </c>
      <c r="G160" s="14">
        <v>0</v>
      </c>
      <c r="H160" s="10">
        <f>E160-F160</f>
        <v>0</v>
      </c>
    </row>
    <row r="161" spans="1:8" ht="25.5" x14ac:dyDescent="0.2">
      <c r="A161" s="12"/>
      <c r="B161" s="13" t="s">
        <v>13</v>
      </c>
      <c r="C161" s="10">
        <v>0</v>
      </c>
      <c r="D161" s="10">
        <v>0</v>
      </c>
      <c r="E161" s="10">
        <f>C161+D161</f>
        <v>0</v>
      </c>
      <c r="F161" s="14">
        <v>0</v>
      </c>
      <c r="G161" s="14">
        <v>0</v>
      </c>
      <c r="H161" s="10">
        <f>E161-F161</f>
        <v>0</v>
      </c>
    </row>
    <row r="162" spans="1:8" ht="12.75" x14ac:dyDescent="0.2">
      <c r="A162" s="12"/>
      <c r="B162" s="11"/>
      <c r="C162" s="10"/>
      <c r="D162" s="10"/>
      <c r="E162" s="10"/>
      <c r="F162" s="10"/>
      <c r="G162" s="10"/>
      <c r="H162" s="10"/>
    </row>
    <row r="163" spans="1:8" ht="12.75" x14ac:dyDescent="0.2">
      <c r="A163" s="9" t="s">
        <v>12</v>
      </c>
      <c r="B163" s="8"/>
      <c r="C163" s="7">
        <f>SUM(C164:C166)</f>
        <v>0</v>
      </c>
      <c r="D163" s="7">
        <f>SUM(D164:D166)</f>
        <v>0</v>
      </c>
      <c r="E163" s="7">
        <f>SUM(E164:E166)</f>
        <v>0</v>
      </c>
      <c r="F163" s="7">
        <f>SUM(F164:F166)</f>
        <v>0</v>
      </c>
      <c r="G163" s="7">
        <f>SUM(G164:G166)</f>
        <v>0</v>
      </c>
      <c r="H163" s="7">
        <f>E163-F163</f>
        <v>0</v>
      </c>
    </row>
    <row r="164" spans="1:8" ht="12.75" x14ac:dyDescent="0.2">
      <c r="A164" s="12"/>
      <c r="B164" s="11" t="s">
        <v>11</v>
      </c>
      <c r="C164" s="10">
        <v>0</v>
      </c>
      <c r="D164" s="10">
        <v>0</v>
      </c>
      <c r="E164" s="10">
        <f>C164+D164</f>
        <v>0</v>
      </c>
      <c r="F164" s="14">
        <v>0</v>
      </c>
      <c r="G164" s="14">
        <v>0</v>
      </c>
      <c r="H164" s="10">
        <f>E164-F164</f>
        <v>0</v>
      </c>
    </row>
    <row r="165" spans="1:8" ht="12.75" x14ac:dyDescent="0.2">
      <c r="A165" s="12"/>
      <c r="B165" s="11" t="s">
        <v>10</v>
      </c>
      <c r="C165" s="10">
        <v>0</v>
      </c>
      <c r="D165" s="10">
        <v>0</v>
      </c>
      <c r="E165" s="10">
        <f>C165+D165</f>
        <v>0</v>
      </c>
      <c r="F165" s="14">
        <v>0</v>
      </c>
      <c r="G165" s="14">
        <v>0</v>
      </c>
      <c r="H165" s="10">
        <f>E165-F165</f>
        <v>0</v>
      </c>
    </row>
    <row r="166" spans="1:8" ht="12.75" x14ac:dyDescent="0.2">
      <c r="A166" s="12"/>
      <c r="B166" s="11" t="s">
        <v>9</v>
      </c>
      <c r="C166" s="10">
        <v>0</v>
      </c>
      <c r="D166" s="10">
        <v>0</v>
      </c>
      <c r="E166" s="10">
        <f>C166+D166</f>
        <v>0</v>
      </c>
      <c r="F166" s="14">
        <v>0</v>
      </c>
      <c r="G166" s="14">
        <v>0</v>
      </c>
      <c r="H166" s="10">
        <f>E166-F166</f>
        <v>0</v>
      </c>
    </row>
    <row r="167" spans="1:8" ht="12.75" x14ac:dyDescent="0.2">
      <c r="A167" s="12"/>
      <c r="B167" s="11"/>
      <c r="C167" s="10"/>
      <c r="D167" s="10"/>
      <c r="E167" s="10"/>
      <c r="F167" s="10"/>
      <c r="G167" s="10"/>
      <c r="H167" s="10">
        <f>E167-F167</f>
        <v>0</v>
      </c>
    </row>
    <row r="168" spans="1:8" ht="12.75" x14ac:dyDescent="0.2">
      <c r="A168" s="9" t="s">
        <v>8</v>
      </c>
      <c r="B168" s="8"/>
      <c r="C168" s="7">
        <f>SUM(C169:C175)</f>
        <v>0</v>
      </c>
      <c r="D168" s="7">
        <f>SUM(D169:D175)</f>
        <v>27047985.299999997</v>
      </c>
      <c r="E168" s="7">
        <f>SUM(E169:E175)</f>
        <v>27047985.299999997</v>
      </c>
      <c r="F168" s="7">
        <f>SUM(F169:F175)</f>
        <v>24343186.770000003</v>
      </c>
      <c r="G168" s="7">
        <f>SUM(G169:G175)</f>
        <v>24343186.770000003</v>
      </c>
      <c r="H168" s="7">
        <f>E168-F168</f>
        <v>2704798.5299999937</v>
      </c>
    </row>
    <row r="169" spans="1:8" ht="12.75" x14ac:dyDescent="0.2">
      <c r="A169" s="12"/>
      <c r="B169" s="11" t="s">
        <v>7</v>
      </c>
      <c r="C169" s="10">
        <v>0</v>
      </c>
      <c r="D169" s="10">
        <v>21960078.789999999</v>
      </c>
      <c r="E169" s="10">
        <f>C169+D169</f>
        <v>21960078.789999999</v>
      </c>
      <c r="F169" s="10">
        <v>19697013.670000002</v>
      </c>
      <c r="G169" s="10">
        <v>19697013.670000002</v>
      </c>
      <c r="H169" s="10">
        <f>E169-F169</f>
        <v>2263065.1199999973</v>
      </c>
    </row>
    <row r="170" spans="1:8" ht="12.75" x14ac:dyDescent="0.2">
      <c r="A170" s="12"/>
      <c r="B170" s="11" t="s">
        <v>6</v>
      </c>
      <c r="C170" s="10">
        <v>0</v>
      </c>
      <c r="D170" s="10">
        <v>5087906.51</v>
      </c>
      <c r="E170" s="10">
        <f>C170+D170</f>
        <v>5087906.51</v>
      </c>
      <c r="F170" s="10">
        <v>4646173.0999999996</v>
      </c>
      <c r="G170" s="10">
        <v>4646173.0999999996</v>
      </c>
      <c r="H170" s="10">
        <f>E170-F170</f>
        <v>441733.41000000015</v>
      </c>
    </row>
    <row r="171" spans="1:8" ht="12.75" x14ac:dyDescent="0.2">
      <c r="A171" s="12"/>
      <c r="B171" s="11" t="s">
        <v>5</v>
      </c>
      <c r="C171" s="10">
        <v>0</v>
      </c>
      <c r="D171" s="10">
        <v>0</v>
      </c>
      <c r="E171" s="10">
        <f>C171+D171</f>
        <v>0</v>
      </c>
      <c r="F171" s="10">
        <v>0</v>
      </c>
      <c r="G171" s="10">
        <v>0</v>
      </c>
      <c r="H171" s="10">
        <f>E171-F171</f>
        <v>0</v>
      </c>
    </row>
    <row r="172" spans="1:8" ht="12.75" x14ac:dyDescent="0.2">
      <c r="A172" s="12"/>
      <c r="B172" s="11" t="s">
        <v>4</v>
      </c>
      <c r="C172" s="10">
        <v>0</v>
      </c>
      <c r="D172" s="10">
        <v>0</v>
      </c>
      <c r="E172" s="10">
        <f>C172+D172</f>
        <v>0</v>
      </c>
      <c r="F172" s="10">
        <v>0</v>
      </c>
      <c r="G172" s="10">
        <v>0</v>
      </c>
      <c r="H172" s="10">
        <f>E172-F172</f>
        <v>0</v>
      </c>
    </row>
    <row r="173" spans="1:8" ht="12.75" x14ac:dyDescent="0.2">
      <c r="A173" s="12"/>
      <c r="B173" s="11" t="s">
        <v>3</v>
      </c>
      <c r="C173" s="10">
        <v>0</v>
      </c>
      <c r="D173" s="10">
        <v>0</v>
      </c>
      <c r="E173" s="10">
        <f>C173+D173</f>
        <v>0</v>
      </c>
      <c r="F173" s="10">
        <v>0</v>
      </c>
      <c r="G173" s="10">
        <v>0</v>
      </c>
      <c r="H173" s="10">
        <f>E173-F173</f>
        <v>0</v>
      </c>
    </row>
    <row r="174" spans="1:8" ht="12.75" x14ac:dyDescent="0.2">
      <c r="A174" s="12"/>
      <c r="B174" s="11" t="s">
        <v>2</v>
      </c>
      <c r="C174" s="10">
        <v>0</v>
      </c>
      <c r="D174" s="10">
        <v>0</v>
      </c>
      <c r="E174" s="10">
        <f>C174+D174</f>
        <v>0</v>
      </c>
      <c r="F174" s="10">
        <v>0</v>
      </c>
      <c r="G174" s="10">
        <v>0</v>
      </c>
      <c r="H174" s="10">
        <f>E174-F174</f>
        <v>0</v>
      </c>
    </row>
    <row r="175" spans="1:8" ht="25.5" x14ac:dyDescent="0.2">
      <c r="A175" s="12"/>
      <c r="B175" s="13" t="s">
        <v>1</v>
      </c>
      <c r="C175" s="10">
        <v>0</v>
      </c>
      <c r="D175" s="10">
        <v>0</v>
      </c>
      <c r="E175" s="10">
        <f>C175+D175</f>
        <v>0</v>
      </c>
      <c r="F175" s="10">
        <v>0</v>
      </c>
      <c r="G175" s="10">
        <v>0</v>
      </c>
      <c r="H175" s="10">
        <f>E175-F175</f>
        <v>0</v>
      </c>
    </row>
    <row r="176" spans="1:8" ht="12.75" x14ac:dyDescent="0.2">
      <c r="A176" s="12"/>
      <c r="B176" s="11"/>
      <c r="C176" s="10"/>
      <c r="D176" s="10"/>
      <c r="E176" s="10"/>
      <c r="F176" s="10"/>
      <c r="G176" s="10"/>
      <c r="H176" s="10"/>
    </row>
    <row r="177" spans="1:8" ht="12.75" x14ac:dyDescent="0.2">
      <c r="A177" s="9" t="s">
        <v>0</v>
      </c>
      <c r="B177" s="8"/>
      <c r="C177" s="7">
        <f>C9+C93</f>
        <v>2874716819.0000005</v>
      </c>
      <c r="D177" s="7">
        <f>D9+D93</f>
        <v>565395380.27999997</v>
      </c>
      <c r="E177" s="7">
        <f>E9+E93</f>
        <v>3440112199.2799997</v>
      </c>
      <c r="F177" s="7">
        <f>F9+F93</f>
        <v>2170821868.8800001</v>
      </c>
      <c r="G177" s="7">
        <f>G9+G93</f>
        <v>2084619489.0900002</v>
      </c>
      <c r="H177" s="7">
        <f>H9+H93</f>
        <v>1269290330.4000001</v>
      </c>
    </row>
    <row r="178" spans="1:8" ht="13.5" thickBot="1" x14ac:dyDescent="0.25">
      <c r="A178" s="6"/>
      <c r="B178" s="5"/>
      <c r="C178" s="4"/>
      <c r="D178" s="4"/>
      <c r="E178" s="4"/>
      <c r="F178" s="4"/>
      <c r="G178" s="4"/>
      <c r="H178" s="4"/>
    </row>
  </sheetData>
  <mergeCells count="29">
    <mergeCell ref="A1:H1"/>
    <mergeCell ref="A2:H2"/>
    <mergeCell ref="A3:H3"/>
    <mergeCell ref="A4:H4"/>
    <mergeCell ref="A5:H5"/>
    <mergeCell ref="H6:H7"/>
    <mergeCell ref="A93:B93"/>
    <mergeCell ref="A64:B64"/>
    <mergeCell ref="A69:B69"/>
    <mergeCell ref="A79:B79"/>
    <mergeCell ref="A84:B84"/>
    <mergeCell ref="A53:B53"/>
    <mergeCell ref="A9:B9"/>
    <mergeCell ref="A11:B11"/>
    <mergeCell ref="A20:B20"/>
    <mergeCell ref="A153:B153"/>
    <mergeCell ref="A163:B163"/>
    <mergeCell ref="A168:B168"/>
    <mergeCell ref="A177:B177"/>
    <mergeCell ref="A6:B7"/>
    <mergeCell ref="C6:G6"/>
    <mergeCell ref="A31:B31"/>
    <mergeCell ref="A42:B42"/>
    <mergeCell ref="A95:B95"/>
    <mergeCell ref="A104:B104"/>
    <mergeCell ref="A115:B115"/>
    <mergeCell ref="A126:B126"/>
    <mergeCell ref="A137:B137"/>
    <mergeCell ref="A148:B148"/>
  </mergeCells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 F6a) EG modif</vt:lpstr>
      <vt:lpstr>'LDF F6a) EG modif'!Área_de_impresión</vt:lpstr>
      <vt:lpstr>'LDF F6a) EG modif'!Títulos_a_imprimir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2023-10-24T17:52:37Z</dcterms:created>
  <dcterms:modified xsi:type="dcterms:W3CDTF">2023-10-24T17:53:15Z</dcterms:modified>
</cp:coreProperties>
</file>