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LDF Pub" sheetId="1" r:id="rId1"/>
  </sheets>
  <definedNames>
    <definedName name="_xlnm.Print_Titles" localSheetId="0">'LDF Pub'!$1:$8</definedName>
  </definedNames>
  <calcPr fullCalcOnLoad="1"/>
</workbook>
</file>

<file path=xl/sharedStrings.xml><?xml version="1.0" encoding="utf-8"?>
<sst xmlns="http://schemas.openxmlformats.org/spreadsheetml/2006/main" count="175" uniqueCount="111">
  <si>
    <t xml:space="preserve">   III. Total de Egresos</t>
  </si>
  <si>
    <t xml:space="preserve">      i7) Adeudos de ejercicios Fiscales Anteriores (ADEFAS)</t>
  </si>
  <si>
    <t xml:space="preserve">      i6) Apoyos Financieros</t>
  </si>
  <si>
    <t xml:space="preserve">      i5) Costo por Coberturas</t>
  </si>
  <si>
    <t xml:space="preserve">      i4) Gastos de la Deuda Pública</t>
  </si>
  <si>
    <t xml:space="preserve">      i3) Comisiones de la Deuda Pública</t>
  </si>
  <si>
    <t xml:space="preserve">      i2) Intereses de la Deuda Pública</t>
  </si>
  <si>
    <t xml:space="preserve">      i1) Amortizacion de la Deuda Pública</t>
  </si>
  <si>
    <t xml:space="preserve">      h3) Convenios</t>
  </si>
  <si>
    <t xml:space="preserve">      h2) Aportaciones</t>
  </si>
  <si>
    <t xml:space="preserve">      h1) Participaciones</t>
  </si>
  <si>
    <t xml:space="preserve">      g7) Provisiones para Contingencias y Otras Erogaciones Especiales</t>
  </si>
  <si>
    <t xml:space="preserve">      g6) Otras Inveersiones Financieras</t>
  </si>
  <si>
    <t xml:space="preserve">      Fideicomisos de Desastres Naturales (informativo)</t>
  </si>
  <si>
    <t xml:space="preserve">      g5) Inversiones en Fideicomisos, Mandatos y Otros Análogos</t>
  </si>
  <si>
    <t xml:space="preserve">      g4) Concesión de Préstamos</t>
  </si>
  <si>
    <t xml:space="preserve">      g3) Compra de titulos y Valores</t>
  </si>
  <si>
    <t xml:space="preserve">      g2) Acciones y Participaciones de Capital</t>
  </si>
  <si>
    <t xml:space="preserve">      g1) Inversiones para el fomento de Actividades Productivas</t>
  </si>
  <si>
    <t xml:space="preserve">   G. Inversiones Financieras y Otras Proviciones</t>
  </si>
  <si>
    <t xml:space="preserve">      f3) Proyectos Productivos y Acciones de Fomento</t>
  </si>
  <si>
    <t xml:space="preserve">      f2) Obra Pública en Bienes Propios</t>
  </si>
  <si>
    <t xml:space="preserve">      i1) Obra Pública en Bienes de Dominio Público</t>
  </si>
  <si>
    <t xml:space="preserve">   F. Inversión Pública</t>
  </si>
  <si>
    <t xml:space="preserve">      e9) Activos Intangibles</t>
  </si>
  <si>
    <t xml:space="preserve">      e8) Bienes Inmuebles</t>
  </si>
  <si>
    <t xml:space="preserve">      e7) Activos Biológicos</t>
  </si>
  <si>
    <t xml:space="preserve">      e6) Maquinaria, Otros Equipos y Herramientas</t>
  </si>
  <si>
    <t xml:space="preserve">      e5) Equipo de Defensa y Seguridad</t>
  </si>
  <si>
    <t xml:space="preserve">      e4) Vehículos y Equipo de Transporte</t>
  </si>
  <si>
    <t xml:space="preserve">      e3) Equipo e Instrumental Médico y de Laboratorio</t>
  </si>
  <si>
    <t xml:space="preserve">      e2) Mobiliario y Equipo Educacional y Recreativo</t>
  </si>
  <si>
    <t xml:space="preserve">      e1) Mobiliario y Equipo de Administración</t>
  </si>
  <si>
    <t xml:space="preserve">   E. Bienes Muebles, Inmuebles e Intangibles</t>
  </si>
  <si>
    <t xml:space="preserve">      d9) Transferencias al Exterior</t>
  </si>
  <si>
    <t xml:space="preserve">      d8) Donativos</t>
  </si>
  <si>
    <t xml:space="preserve">      d7) Transferencias a la Seguridad Social</t>
  </si>
  <si>
    <t xml:space="preserve">      d6) Transferencias a fideicomisos, Mandatos y Otros Análogos</t>
  </si>
  <si>
    <t xml:space="preserve">      d5) Pensiones y Jubilaciones</t>
  </si>
  <si>
    <t xml:space="preserve">      d4) Ayudas Sociales</t>
  </si>
  <si>
    <t xml:space="preserve">      d3) Subsidios y Subvenciones</t>
  </si>
  <si>
    <t xml:space="preserve">      d2) Transferencias al Resto del Sector Público</t>
  </si>
  <si>
    <t xml:space="preserve">      d1) Transferencias Internas y Asignaciones al Sector Público</t>
  </si>
  <si>
    <t xml:space="preserve">   D. Transferencias, Asignaciones, Subsidios y Otras Ayudas</t>
  </si>
  <si>
    <t xml:space="preserve">      c9) Otrso Servicios Generales</t>
  </si>
  <si>
    <t xml:space="preserve">      c8) Servicios Oficiales</t>
  </si>
  <si>
    <t xml:space="preserve">      c7) Servicios de Traslado y Viáticos</t>
  </si>
  <si>
    <t xml:space="preserve">      c6) Servicios de Comunicación Social y Publicidad</t>
  </si>
  <si>
    <t xml:space="preserve">      c5) Servicios de Instalación, Reparación, Mantenimiento y Conservación</t>
  </si>
  <si>
    <t xml:space="preserve">      c4) Servicios Financieros, Bancarios y Comerciales</t>
  </si>
  <si>
    <t xml:space="preserve">      c3) Servicios Profesionales, Científicos, Técnicos y Otrso Servicios</t>
  </si>
  <si>
    <t xml:space="preserve">      c2) Servicios de Arrendamiento</t>
  </si>
  <si>
    <t xml:space="preserve">      c1) Servicios Básicos</t>
  </si>
  <si>
    <t xml:space="preserve">   C. Servicios Generales</t>
  </si>
  <si>
    <t xml:space="preserve">      b9) Herramientas, Refacciones y Accesorios Menores</t>
  </si>
  <si>
    <t xml:space="preserve">      b8) Materiales y Suministros para Seguridad</t>
  </si>
  <si>
    <t xml:space="preserve">      b7) Vestuario, Blancos, Prendas de Protección y Artículos Deposrtivos</t>
  </si>
  <si>
    <t xml:space="preserve">      b6) Combustibles, Lubricantes y Aditivos</t>
  </si>
  <si>
    <t xml:space="preserve">      b5) Productos Químicos, Farmacéuticos y de Laboratorio</t>
  </si>
  <si>
    <t xml:space="preserve">      b4) Materiales y Artículos de Construcción y de Reparación</t>
  </si>
  <si>
    <t xml:space="preserve">      b3) Materias Primas y Materiales de Producción y Comercialización</t>
  </si>
  <si>
    <t xml:space="preserve">      b2) Alimentos y Utensilios</t>
  </si>
  <si>
    <t xml:space="preserve">      b1) Materiales de Administración, Emisión de Documentos y Artículos Oficiales</t>
  </si>
  <si>
    <t xml:space="preserve">   B. Materiales y Suministros</t>
  </si>
  <si>
    <t xml:space="preserve">      a7) Pago de Estimulos a Servidores Públicos</t>
  </si>
  <si>
    <t xml:space="preserve">      a6) Previsiones</t>
  </si>
  <si>
    <t xml:space="preserve">      a5) Otras Prestaciones Sociales y Económicas</t>
  </si>
  <si>
    <t xml:space="preserve">      a4) Seguridad Social</t>
  </si>
  <si>
    <t xml:space="preserve">      a3) Remuneraciones Adicionales y Especiales</t>
  </si>
  <si>
    <t xml:space="preserve">      a2) Remuneraciones al Personal de Caracter Transitorio</t>
  </si>
  <si>
    <t xml:space="preserve">      a1) Remuneraciones al Personal de Caracter Permanente</t>
  </si>
  <si>
    <t xml:space="preserve">   A. Servicios Personales</t>
  </si>
  <si>
    <t xml:space="preserve"> II. Gasto Etiquetado</t>
  </si>
  <si>
    <t xml:space="preserve">      i7) Adeudo de ejercicios Fiscales Anteriores (ADEFAS)</t>
  </si>
  <si>
    <t xml:space="preserve">      i1) Amortización de la Deuda Pública</t>
  </si>
  <si>
    <t xml:space="preserve">   I. Deuda Pública</t>
  </si>
  <si>
    <t xml:space="preserve">   H. Participaciones y Aportaciones</t>
  </si>
  <si>
    <t xml:space="preserve">      g7) Provisiones para contingencias y Otras Erogaciones Especiales</t>
  </si>
  <si>
    <t xml:space="preserve">      g6) Otras Inversiones Financieras</t>
  </si>
  <si>
    <t xml:space="preserve">      g4) Concesiones de Préstamos</t>
  </si>
  <si>
    <t xml:space="preserve">      g1) Inversiones para el Fomento de Actividades Productivas</t>
  </si>
  <si>
    <t xml:space="preserve">      f1) Obra Pública en Bienes de Dominio Público</t>
  </si>
  <si>
    <t xml:space="preserve">      e4) Vehicular y Equipo de Transporte</t>
  </si>
  <si>
    <t xml:space="preserve">      d7) Transferencias ala Seguridad Social</t>
  </si>
  <si>
    <t xml:space="preserve">      d6) Transferencias a Fideicomisos, Mandatos y Otros Análogos</t>
  </si>
  <si>
    <t xml:space="preserve">      c6) Servicios de Comunicación Social y Públicidad</t>
  </si>
  <si>
    <t xml:space="preserve">      c3) Servicios Profesionales, Cientificos, Técnicos y Otros Servicios</t>
  </si>
  <si>
    <t xml:space="preserve">      c2) Servicios de Arrendamieto</t>
  </si>
  <si>
    <t xml:space="preserve">      b7) Vestuario, Blancos, Prendas de Protección y Artículos Deportivos</t>
  </si>
  <si>
    <t xml:space="preserve">      a2) Remuneraciones al Personal de Carácter Transitorio</t>
  </si>
  <si>
    <t xml:space="preserve"> I. Gasto No Etiquetado</t>
  </si>
  <si>
    <t/>
  </si>
  <si>
    <t xml:space="preserve">   6 = (3-4)</t>
  </si>
  <si>
    <t xml:space="preserve">        5</t>
  </si>
  <si>
    <t xml:space="preserve">      4</t>
  </si>
  <si>
    <t xml:space="preserve">    3 = (1+2)</t>
  </si>
  <si>
    <t xml:space="preserve">       2</t>
  </si>
  <si>
    <t xml:space="preserve">        1</t>
  </si>
  <si>
    <t>Concepto</t>
  </si>
  <si>
    <t xml:space="preserve"> Reducciones</t>
  </si>
  <si>
    <t xml:space="preserve">   Subejercicio</t>
  </si>
  <si>
    <t xml:space="preserve">      Pagado</t>
  </si>
  <si>
    <t xml:space="preserve">   Devengado</t>
  </si>
  <si>
    <t xml:space="preserve">    Modificado</t>
  </si>
  <si>
    <t xml:space="preserve">  Ampliaciones/</t>
  </si>
  <si>
    <t xml:space="preserve">     Aprobado</t>
  </si>
  <si>
    <t>Del 01 de Enero al 30 de Junio del 2020</t>
  </si>
  <si>
    <t xml:space="preserve"> Estado Analítico del Ejercicio del Presupuesto de Egresos </t>
  </si>
  <si>
    <t>Estado Analítico del Ejercicio del Presupuesto de Egresos Detallado - LDF (Clasificación por Objeto del Gasto)</t>
  </si>
  <si>
    <t>MUNICIPIO DE DURANGO</t>
  </si>
  <si>
    <t xml:space="preserve">      a1) Remuneraciones   al     Personal de    Caracter Permanente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</si>
</sst>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49" fontId="3" fillId="33" borderId="11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 wrapText="1"/>
    </xf>
    <xf numFmtId="0" fontId="38" fillId="33" borderId="17" xfId="0" applyFont="1" applyFill="1" applyBorder="1" applyAlignment="1">
      <alignment horizontal="center" wrapText="1"/>
    </xf>
    <xf numFmtId="0" fontId="38" fillId="33" borderId="18" xfId="0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0" fontId="0" fillId="0" borderId="11" xfId="0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0</xdr:col>
      <xdr:colOff>885825</xdr:colOff>
      <xdr:row>3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0</xdr:rowOff>
    </xdr:from>
    <xdr:to>
      <xdr:col>6</xdr:col>
      <xdr:colOff>1066800</xdr:colOff>
      <xdr:row>3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0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9"/>
  <sheetViews>
    <sheetView tabSelected="1" zoomScale="96" zoomScaleNormal="96" zoomScalePageLayoutView="0" workbookViewId="0" topLeftCell="A1">
      <selection activeCell="A1" sqref="A1:G1"/>
    </sheetView>
  </sheetViews>
  <sheetFormatPr defaultColWidth="9.140625" defaultRowHeight="12.75"/>
  <cols>
    <col min="1" max="1" width="50.7109375" style="1" customWidth="1"/>
    <col min="2" max="7" width="17.28125" style="0" customWidth="1"/>
    <col min="8" max="20" width="20.7109375" style="0" customWidth="1"/>
  </cols>
  <sheetData>
    <row r="1" spans="1:7" ht="14.25">
      <c r="A1" s="23" t="s">
        <v>109</v>
      </c>
      <c r="B1" s="24"/>
      <c r="C1" s="24"/>
      <c r="D1" s="24"/>
      <c r="E1" s="24"/>
      <c r="F1" s="24"/>
      <c r="G1" s="25"/>
    </row>
    <row r="2" spans="1:7" ht="14.25" customHeight="1">
      <c r="A2" s="26" t="s">
        <v>108</v>
      </c>
      <c r="B2" s="27" t="s">
        <v>107</v>
      </c>
      <c r="C2" s="27"/>
      <c r="D2" s="27"/>
      <c r="E2" s="27"/>
      <c r="F2" s="27"/>
      <c r="G2" s="28"/>
    </row>
    <row r="3" spans="1:7" ht="9" customHeight="1">
      <c r="A3" s="29"/>
      <c r="B3" s="30"/>
      <c r="C3" s="30"/>
      <c r="D3" s="30"/>
      <c r="E3" s="30"/>
      <c r="F3" s="30"/>
      <c r="G3" s="31"/>
    </row>
    <row r="4" spans="1:7" ht="14.25" customHeight="1" thickBot="1">
      <c r="A4" s="32" t="s">
        <v>106</v>
      </c>
      <c r="B4" s="33"/>
      <c r="C4" s="33"/>
      <c r="D4" s="33"/>
      <c r="E4" s="33"/>
      <c r="F4" s="33"/>
      <c r="G4" s="34"/>
    </row>
    <row r="5" spans="1:7" ht="12.75">
      <c r="A5" s="22"/>
      <c r="B5" s="21" t="s">
        <v>105</v>
      </c>
      <c r="C5" s="21" t="s">
        <v>104</v>
      </c>
      <c r="D5" s="21" t="s">
        <v>103</v>
      </c>
      <c r="E5" s="21" t="s">
        <v>102</v>
      </c>
      <c r="F5" s="21" t="s">
        <v>101</v>
      </c>
      <c r="G5" s="21" t="s">
        <v>100</v>
      </c>
    </row>
    <row r="6" spans="1:7" ht="12.75">
      <c r="A6" s="20"/>
      <c r="B6" s="19" t="s">
        <v>91</v>
      </c>
      <c r="C6" s="19" t="s">
        <v>99</v>
      </c>
      <c r="D6" s="19" t="s">
        <v>91</v>
      </c>
      <c r="E6" s="19" t="s">
        <v>91</v>
      </c>
      <c r="F6" s="19" t="s">
        <v>91</v>
      </c>
      <c r="G6" s="19" t="s">
        <v>91</v>
      </c>
    </row>
    <row r="7" spans="1:7" ht="12.75">
      <c r="A7" s="20" t="s">
        <v>98</v>
      </c>
      <c r="B7" s="19" t="s">
        <v>97</v>
      </c>
      <c r="C7" s="19" t="s">
        <v>96</v>
      </c>
      <c r="D7" s="19" t="s">
        <v>95</v>
      </c>
      <c r="E7" s="19" t="s">
        <v>94</v>
      </c>
      <c r="F7" s="19" t="s">
        <v>93</v>
      </c>
      <c r="G7" s="19" t="s">
        <v>92</v>
      </c>
    </row>
    <row r="8" spans="1:7" ht="13.5" thickBot="1">
      <c r="A8" s="20"/>
      <c r="B8" s="19" t="s">
        <v>91</v>
      </c>
      <c r="C8" s="19" t="s">
        <v>91</v>
      </c>
      <c r="D8" s="19" t="s">
        <v>91</v>
      </c>
      <c r="E8" s="19" t="s">
        <v>91</v>
      </c>
      <c r="F8" s="19" t="s">
        <v>91</v>
      </c>
      <c r="G8" s="19" t="s">
        <v>91</v>
      </c>
    </row>
    <row r="9" spans="1:20" s="9" customFormat="1" ht="12.75">
      <c r="A9" s="18" t="s">
        <v>90</v>
      </c>
      <c r="B9" s="17">
        <f aca="true" t="shared" si="0" ref="B9:G9">B11+B21+B33+B45+B57+B69+B83+B89</f>
        <v>1793828242.0900002</v>
      </c>
      <c r="C9" s="17">
        <f t="shared" si="0"/>
        <v>0</v>
      </c>
      <c r="D9" s="17">
        <f t="shared" si="0"/>
        <v>1793828242.0900002</v>
      </c>
      <c r="E9" s="17">
        <f t="shared" si="0"/>
        <v>770879085.8900001</v>
      </c>
      <c r="F9" s="17">
        <f t="shared" si="0"/>
        <v>695173269.6500001</v>
      </c>
      <c r="G9" s="17">
        <f t="shared" si="0"/>
        <v>1022949156.2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2.75">
      <c r="A10" s="8"/>
      <c r="B10" s="7"/>
      <c r="C10" s="7"/>
      <c r="D10" s="7"/>
      <c r="E10" s="7"/>
      <c r="F10" s="7"/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9" customFormat="1" ht="12.75">
      <c r="A11" s="12" t="s">
        <v>71</v>
      </c>
      <c r="B11" s="11">
        <f aca="true" t="shared" si="1" ref="B11:G11">SUM(B13:B19)</f>
        <v>750889484.0899999</v>
      </c>
      <c r="C11" s="11">
        <f t="shared" si="1"/>
        <v>0</v>
      </c>
      <c r="D11" s="11">
        <f t="shared" si="1"/>
        <v>750889484.09</v>
      </c>
      <c r="E11" s="11">
        <f t="shared" si="1"/>
        <v>343469937.84000003</v>
      </c>
      <c r="F11" s="11">
        <f t="shared" si="1"/>
        <v>342877492</v>
      </c>
      <c r="G11" s="11">
        <f t="shared" si="1"/>
        <v>407419546.25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2.75">
      <c r="A12" s="8"/>
      <c r="B12" s="7"/>
      <c r="C12" s="7"/>
      <c r="D12" s="7"/>
      <c r="E12" s="7"/>
      <c r="F12" s="7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25.5">
      <c r="A13" s="35" t="s">
        <v>110</v>
      </c>
      <c r="B13" s="7">
        <v>285318406.28</v>
      </c>
      <c r="C13" s="7">
        <v>0</v>
      </c>
      <c r="D13" s="7">
        <v>285318406.28</v>
      </c>
      <c r="E13" s="7">
        <v>176365149.71</v>
      </c>
      <c r="F13" s="7">
        <v>176361262.01</v>
      </c>
      <c r="G13" s="7">
        <f aca="true" t="shared" si="2" ref="G13:G19">D13-E13</f>
        <v>108953256.56999996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25.5">
      <c r="A14" s="8" t="s">
        <v>89</v>
      </c>
      <c r="B14" s="7">
        <v>79443240.4</v>
      </c>
      <c r="C14" s="7">
        <v>0</v>
      </c>
      <c r="D14" s="7">
        <v>79443240.4</v>
      </c>
      <c r="E14" s="7">
        <v>20790494</v>
      </c>
      <c r="F14" s="7">
        <v>20790494</v>
      </c>
      <c r="G14" s="7">
        <f t="shared" si="2"/>
        <v>58652746.400000006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5.5">
      <c r="A15" s="8" t="s">
        <v>68</v>
      </c>
      <c r="B15" s="7">
        <v>185247160.2</v>
      </c>
      <c r="C15" s="7">
        <v>0</v>
      </c>
      <c r="D15" s="7">
        <v>185148479.14</v>
      </c>
      <c r="E15" s="7">
        <v>55154123.72</v>
      </c>
      <c r="F15" s="7">
        <v>54828924.08</v>
      </c>
      <c r="G15" s="7">
        <f t="shared" si="2"/>
        <v>129994355.41999999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8" t="s">
        <v>67</v>
      </c>
      <c r="B16" s="7">
        <v>91648307.68</v>
      </c>
      <c r="C16" s="7">
        <v>0</v>
      </c>
      <c r="D16" s="7">
        <v>91648307.68</v>
      </c>
      <c r="E16" s="7">
        <v>43961862.29</v>
      </c>
      <c r="F16" s="7">
        <v>43961862.29</v>
      </c>
      <c r="G16" s="7">
        <f t="shared" si="2"/>
        <v>47686445.39000001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25.5">
      <c r="A17" s="8" t="s">
        <v>66</v>
      </c>
      <c r="B17" s="7">
        <v>109232369.53</v>
      </c>
      <c r="C17" s="7">
        <v>0</v>
      </c>
      <c r="D17" s="7">
        <v>109331050.59</v>
      </c>
      <c r="E17" s="7">
        <v>47198308.12</v>
      </c>
      <c r="F17" s="7">
        <v>46934949.62</v>
      </c>
      <c r="G17" s="7">
        <f t="shared" si="2"/>
        <v>62132742.470000006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8" t="s">
        <v>65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f t="shared" si="2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5.5">
      <c r="A19" s="8" t="s">
        <v>64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f t="shared" si="2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8"/>
      <c r="B20" s="7"/>
      <c r="C20" s="7"/>
      <c r="D20" s="7"/>
      <c r="E20" s="7"/>
      <c r="F20" s="7"/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s="9" customFormat="1" ht="12.75">
      <c r="A21" s="12" t="s">
        <v>63</v>
      </c>
      <c r="B21" s="11">
        <f aca="true" t="shared" si="3" ref="B21:G21">SUM(B23:B31)</f>
        <v>121747674.94</v>
      </c>
      <c r="C21" s="11">
        <f t="shared" si="3"/>
        <v>0</v>
      </c>
      <c r="D21" s="11">
        <f t="shared" si="3"/>
        <v>121747674.94</v>
      </c>
      <c r="E21" s="11">
        <f t="shared" si="3"/>
        <v>30038988.930000003</v>
      </c>
      <c r="F21" s="11">
        <f t="shared" si="3"/>
        <v>22343435.849999998</v>
      </c>
      <c r="G21" s="11">
        <f t="shared" si="3"/>
        <v>91708686.00999999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2.75">
      <c r="A22" s="8"/>
      <c r="B22" s="7"/>
      <c r="C22" s="7"/>
      <c r="D22" s="7"/>
      <c r="E22" s="7"/>
      <c r="F22" s="7"/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38.25">
      <c r="A23" s="8" t="s">
        <v>62</v>
      </c>
      <c r="B23" s="7">
        <v>11859868.31</v>
      </c>
      <c r="C23" s="7">
        <v>0</v>
      </c>
      <c r="D23" s="7">
        <f aca="true" t="shared" si="4" ref="D23:D31">B23</f>
        <v>11859868.31</v>
      </c>
      <c r="E23" s="7">
        <v>2555868.69</v>
      </c>
      <c r="F23" s="7">
        <v>1339237.72</v>
      </c>
      <c r="G23" s="7">
        <f aca="true" t="shared" si="5" ref="G23:G31">D23-E23</f>
        <v>9303999.620000001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8" t="s">
        <v>61</v>
      </c>
      <c r="B24" s="7">
        <v>10152037.33</v>
      </c>
      <c r="C24" s="7">
        <v>0</v>
      </c>
      <c r="D24" s="7">
        <f t="shared" si="4"/>
        <v>10152037.33</v>
      </c>
      <c r="E24" s="7">
        <v>2999642.54</v>
      </c>
      <c r="F24" s="7">
        <v>2089021.05</v>
      </c>
      <c r="G24" s="7">
        <f t="shared" si="5"/>
        <v>7152394.79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5.5">
      <c r="A25" s="8" t="s">
        <v>60</v>
      </c>
      <c r="B25" s="7">
        <v>0</v>
      </c>
      <c r="C25" s="7">
        <v>0</v>
      </c>
      <c r="D25" s="7">
        <f t="shared" si="4"/>
        <v>0</v>
      </c>
      <c r="E25" s="7">
        <v>0</v>
      </c>
      <c r="F25" s="7">
        <v>0</v>
      </c>
      <c r="G25" s="7">
        <f t="shared" si="5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5.5">
      <c r="A26" s="8" t="s">
        <v>59</v>
      </c>
      <c r="B26" s="7">
        <v>35371802.54</v>
      </c>
      <c r="C26" s="7">
        <v>0</v>
      </c>
      <c r="D26" s="7">
        <f t="shared" si="4"/>
        <v>35371802.54</v>
      </c>
      <c r="E26" s="7">
        <v>6989595.67</v>
      </c>
      <c r="F26" s="7">
        <v>4092888.03</v>
      </c>
      <c r="G26" s="7">
        <f t="shared" si="5"/>
        <v>28382206.869999997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5.5">
      <c r="A27" s="8" t="s">
        <v>58</v>
      </c>
      <c r="B27" s="7">
        <v>8962149.06</v>
      </c>
      <c r="C27" s="7">
        <v>0</v>
      </c>
      <c r="D27" s="7">
        <f t="shared" si="4"/>
        <v>8962149.06</v>
      </c>
      <c r="E27" s="7">
        <v>1191733.42</v>
      </c>
      <c r="F27" s="7">
        <v>457801.16</v>
      </c>
      <c r="G27" s="7">
        <f t="shared" si="5"/>
        <v>7770415.640000001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5.5">
      <c r="A28" s="8" t="s">
        <v>57</v>
      </c>
      <c r="B28" s="7">
        <v>33322368.95</v>
      </c>
      <c r="C28" s="7">
        <v>0</v>
      </c>
      <c r="D28" s="7">
        <f t="shared" si="4"/>
        <v>33322368.95</v>
      </c>
      <c r="E28" s="7">
        <v>14311082.99</v>
      </c>
      <c r="F28" s="7">
        <v>13352027.11</v>
      </c>
      <c r="G28" s="7">
        <f t="shared" si="5"/>
        <v>19011285.96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38.25">
      <c r="A29" s="8" t="s">
        <v>88</v>
      </c>
      <c r="B29" s="7">
        <v>14112915.17</v>
      </c>
      <c r="C29" s="7">
        <v>0</v>
      </c>
      <c r="D29" s="7">
        <f t="shared" si="4"/>
        <v>14112915.17</v>
      </c>
      <c r="E29" s="7">
        <v>312277.25</v>
      </c>
      <c r="F29" s="7">
        <v>246135.24</v>
      </c>
      <c r="G29" s="7">
        <f t="shared" si="5"/>
        <v>13800637.92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25.5">
      <c r="A30" s="8" t="s">
        <v>55</v>
      </c>
      <c r="B30" s="7">
        <v>210000</v>
      </c>
      <c r="C30" s="7">
        <v>0</v>
      </c>
      <c r="D30" s="7">
        <f t="shared" si="4"/>
        <v>210000</v>
      </c>
      <c r="E30" s="7">
        <v>0</v>
      </c>
      <c r="F30" s="7"/>
      <c r="G30" s="7">
        <f t="shared" si="5"/>
        <v>210000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25.5">
      <c r="A31" s="8" t="s">
        <v>54</v>
      </c>
      <c r="B31" s="7">
        <v>7756533.58</v>
      </c>
      <c r="C31" s="7">
        <v>0</v>
      </c>
      <c r="D31" s="7">
        <f t="shared" si="4"/>
        <v>7756533.58</v>
      </c>
      <c r="E31" s="7">
        <v>1678788.37</v>
      </c>
      <c r="F31" s="7">
        <v>766325.54</v>
      </c>
      <c r="G31" s="7">
        <f t="shared" si="5"/>
        <v>6077745.21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8"/>
      <c r="B32" s="7"/>
      <c r="C32" s="7"/>
      <c r="D32" s="7"/>
      <c r="E32" s="7"/>
      <c r="F32" s="7"/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s="9" customFormat="1" ht="12.75">
      <c r="A33" s="12" t="s">
        <v>53</v>
      </c>
      <c r="B33" s="11">
        <f aca="true" t="shared" si="6" ref="B33:G33">SUM(B35:B43)</f>
        <v>484897108.0400001</v>
      </c>
      <c r="C33" s="11">
        <f t="shared" si="6"/>
        <v>0</v>
      </c>
      <c r="D33" s="11">
        <f t="shared" si="6"/>
        <v>484897108.0400001</v>
      </c>
      <c r="E33" s="11">
        <f t="shared" si="6"/>
        <v>101258794.58999999</v>
      </c>
      <c r="F33" s="11">
        <f t="shared" si="6"/>
        <v>78744870.68999998</v>
      </c>
      <c r="G33" s="11">
        <f t="shared" si="6"/>
        <v>383638313.45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2.75">
      <c r="A34" s="8"/>
      <c r="B34" s="7"/>
      <c r="C34" s="7"/>
      <c r="D34" s="7"/>
      <c r="E34" s="7"/>
      <c r="F34" s="7"/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8" t="s">
        <v>52</v>
      </c>
      <c r="B35" s="7">
        <v>130418945.95</v>
      </c>
      <c r="C35" s="7">
        <v>0</v>
      </c>
      <c r="D35" s="7">
        <f aca="true" t="shared" si="7" ref="D35:D43">B35</f>
        <v>130418945.95</v>
      </c>
      <c r="E35" s="7">
        <v>37813619</v>
      </c>
      <c r="F35" s="7">
        <v>36386161.64</v>
      </c>
      <c r="G35" s="7">
        <f aca="true" t="shared" si="8" ref="G35:G43">D35-E35</f>
        <v>92605326.95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8" t="s">
        <v>87</v>
      </c>
      <c r="B36" s="7">
        <v>85407910.09</v>
      </c>
      <c r="C36" s="7">
        <v>0</v>
      </c>
      <c r="D36" s="7">
        <f t="shared" si="7"/>
        <v>85407910.09</v>
      </c>
      <c r="E36" s="7">
        <v>15508759.02</v>
      </c>
      <c r="F36" s="7">
        <v>12743081.02</v>
      </c>
      <c r="G36" s="7">
        <f t="shared" si="8"/>
        <v>69899151.07000001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38.25">
      <c r="A37" s="8" t="s">
        <v>86</v>
      </c>
      <c r="B37" s="7">
        <v>68489133.03</v>
      </c>
      <c r="C37" s="7">
        <v>0</v>
      </c>
      <c r="D37" s="7">
        <f t="shared" si="7"/>
        <v>68489133.03</v>
      </c>
      <c r="E37" s="7">
        <v>8257367.46</v>
      </c>
      <c r="F37" s="7">
        <v>6487721.45</v>
      </c>
      <c r="G37" s="7">
        <f t="shared" si="8"/>
        <v>60231765.57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25.5">
      <c r="A38" s="8" t="s">
        <v>49</v>
      </c>
      <c r="B38" s="7">
        <v>23186548.6</v>
      </c>
      <c r="C38" s="7">
        <v>0</v>
      </c>
      <c r="D38" s="7">
        <f t="shared" si="7"/>
        <v>23186548.6</v>
      </c>
      <c r="E38" s="7">
        <v>5921267</v>
      </c>
      <c r="F38" s="7">
        <v>5325958.61</v>
      </c>
      <c r="G38" s="7">
        <f t="shared" si="8"/>
        <v>17265281.6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38.25">
      <c r="A39" s="8" t="s">
        <v>48</v>
      </c>
      <c r="B39" s="7">
        <v>71246139.48</v>
      </c>
      <c r="C39" s="7">
        <v>0</v>
      </c>
      <c r="D39" s="7">
        <f t="shared" si="7"/>
        <v>71246139.48</v>
      </c>
      <c r="E39" s="7">
        <v>11415238.4</v>
      </c>
      <c r="F39" s="7">
        <v>3009460.44</v>
      </c>
      <c r="G39" s="7">
        <f t="shared" si="8"/>
        <v>59830901.080000006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25.5">
      <c r="A40" s="8" t="s">
        <v>85</v>
      </c>
      <c r="B40" s="7">
        <v>31343136.01</v>
      </c>
      <c r="C40" s="7">
        <v>0</v>
      </c>
      <c r="D40" s="7">
        <f t="shared" si="7"/>
        <v>31343136.01</v>
      </c>
      <c r="E40" s="7">
        <v>12454668.97</v>
      </c>
      <c r="F40" s="7">
        <v>7408369.35</v>
      </c>
      <c r="G40" s="7">
        <f t="shared" si="8"/>
        <v>18888467.04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25.5">
      <c r="A41" s="8" t="s">
        <v>46</v>
      </c>
      <c r="B41" s="7">
        <v>7836489.95</v>
      </c>
      <c r="C41" s="7">
        <v>0</v>
      </c>
      <c r="D41" s="7">
        <f t="shared" si="7"/>
        <v>7836489.95</v>
      </c>
      <c r="E41" s="7">
        <v>609910.36</v>
      </c>
      <c r="F41" s="7">
        <v>609709.36</v>
      </c>
      <c r="G41" s="7">
        <f t="shared" si="8"/>
        <v>7226579.59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8" t="s">
        <v>45</v>
      </c>
      <c r="B42" s="7">
        <v>34134090.87</v>
      </c>
      <c r="C42" s="7">
        <v>0</v>
      </c>
      <c r="D42" s="7">
        <f t="shared" si="7"/>
        <v>34134090.87</v>
      </c>
      <c r="E42" s="7">
        <v>5175506.63</v>
      </c>
      <c r="F42" s="7">
        <v>3596721.3</v>
      </c>
      <c r="G42" s="7">
        <f t="shared" si="8"/>
        <v>28958584.24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8" t="s">
        <v>44</v>
      </c>
      <c r="B43" s="7">
        <v>32834714.06</v>
      </c>
      <c r="C43" s="7">
        <v>0</v>
      </c>
      <c r="D43" s="7">
        <f t="shared" si="7"/>
        <v>32834714.06</v>
      </c>
      <c r="E43" s="7">
        <v>4102457.75</v>
      </c>
      <c r="F43" s="7">
        <v>3177687.52</v>
      </c>
      <c r="G43" s="7">
        <f t="shared" si="8"/>
        <v>28732256.31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>
      <c r="A44" s="8"/>
      <c r="B44" s="7"/>
      <c r="C44" s="7"/>
      <c r="D44" s="7"/>
      <c r="E44" s="7"/>
      <c r="F44" s="7"/>
      <c r="G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s="9" customFormat="1" ht="38.25">
      <c r="A45" s="12" t="s">
        <v>43</v>
      </c>
      <c r="B45" s="11">
        <f aca="true" t="shared" si="9" ref="B45:G45">SUM(B47:B55)</f>
        <v>300259804.81</v>
      </c>
      <c r="C45" s="11">
        <f t="shared" si="9"/>
        <v>0</v>
      </c>
      <c r="D45" s="11">
        <f t="shared" si="9"/>
        <v>300259804.81</v>
      </c>
      <c r="E45" s="11">
        <f t="shared" si="9"/>
        <v>161012780.32999998</v>
      </c>
      <c r="F45" s="11">
        <f t="shared" si="9"/>
        <v>163591701.68</v>
      </c>
      <c r="G45" s="11">
        <f t="shared" si="9"/>
        <v>139247024.48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2.75">
      <c r="A46" s="8"/>
      <c r="B46" s="7"/>
      <c r="C46" s="7"/>
      <c r="D46" s="7"/>
      <c r="E46" s="7"/>
      <c r="F46" s="7"/>
      <c r="G46" s="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25.5">
      <c r="A47" s="8" t="s">
        <v>42</v>
      </c>
      <c r="B47" s="7">
        <v>0</v>
      </c>
      <c r="C47" s="7">
        <v>0</v>
      </c>
      <c r="D47" s="7">
        <f aca="true" t="shared" si="10" ref="D47:D55">B47</f>
        <v>0</v>
      </c>
      <c r="E47" s="7">
        <v>0</v>
      </c>
      <c r="F47" s="7">
        <v>0</v>
      </c>
      <c r="G47" s="7">
        <f aca="true" t="shared" si="11" ref="G47:G55">D47-E47</f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25.5">
      <c r="A48" s="8" t="s">
        <v>41</v>
      </c>
      <c r="B48" s="7">
        <v>112059451.39</v>
      </c>
      <c r="C48" s="7">
        <v>0</v>
      </c>
      <c r="D48" s="7">
        <f t="shared" si="10"/>
        <v>112059451.39</v>
      </c>
      <c r="E48" s="7">
        <v>49816971</v>
      </c>
      <c r="F48" s="7">
        <v>49816969.6</v>
      </c>
      <c r="G48" s="7">
        <f t="shared" si="11"/>
        <v>62242480.39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8" t="s">
        <v>40</v>
      </c>
      <c r="B49" s="7">
        <v>128491290.61</v>
      </c>
      <c r="C49" s="7">
        <v>0</v>
      </c>
      <c r="D49" s="7">
        <f t="shared" si="10"/>
        <v>128491290.61</v>
      </c>
      <c r="E49" s="7">
        <v>96098186.64</v>
      </c>
      <c r="F49" s="7">
        <v>95261833.98</v>
      </c>
      <c r="G49" s="7">
        <f t="shared" si="11"/>
        <v>32393103.97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8" t="s">
        <v>39</v>
      </c>
      <c r="B50" s="7">
        <v>58609062.81</v>
      </c>
      <c r="C50" s="7">
        <v>0</v>
      </c>
      <c r="D50" s="7">
        <f t="shared" si="10"/>
        <v>58609062.81</v>
      </c>
      <c r="E50" s="7">
        <v>14610787.09</v>
      </c>
      <c r="F50" s="7">
        <v>18026062.5</v>
      </c>
      <c r="G50" s="7">
        <f t="shared" si="11"/>
        <v>43998275.72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8" t="s">
        <v>38</v>
      </c>
      <c r="B51" s="7">
        <v>1100000</v>
      </c>
      <c r="C51" s="7">
        <v>0</v>
      </c>
      <c r="D51" s="7">
        <f t="shared" si="10"/>
        <v>1100000</v>
      </c>
      <c r="E51" s="7">
        <v>486835.6</v>
      </c>
      <c r="F51" s="7">
        <v>486835.6</v>
      </c>
      <c r="G51" s="7">
        <f t="shared" si="11"/>
        <v>613164.4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38.25">
      <c r="A52" s="8" t="s">
        <v>84</v>
      </c>
      <c r="B52" s="7">
        <v>0</v>
      </c>
      <c r="C52" s="7">
        <v>0</v>
      </c>
      <c r="D52" s="7">
        <f t="shared" si="10"/>
        <v>0</v>
      </c>
      <c r="E52" s="7">
        <v>0</v>
      </c>
      <c r="F52" s="7">
        <v>0</v>
      </c>
      <c r="G52" s="7">
        <f t="shared" si="11"/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25.5">
      <c r="A53" s="8" t="s">
        <v>83</v>
      </c>
      <c r="B53" s="7">
        <v>0</v>
      </c>
      <c r="C53" s="7">
        <v>0</v>
      </c>
      <c r="D53" s="7">
        <f t="shared" si="10"/>
        <v>0</v>
      </c>
      <c r="E53" s="7">
        <v>0</v>
      </c>
      <c r="F53" s="7">
        <v>0</v>
      </c>
      <c r="G53" s="7">
        <f t="shared" si="11"/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3.5" thickBot="1">
      <c r="A54" s="16" t="s">
        <v>35</v>
      </c>
      <c r="B54" s="15">
        <v>0</v>
      </c>
      <c r="C54" s="15">
        <v>0</v>
      </c>
      <c r="D54" s="15">
        <f t="shared" si="10"/>
        <v>0</v>
      </c>
      <c r="E54" s="15">
        <v>0</v>
      </c>
      <c r="F54" s="15">
        <v>0</v>
      </c>
      <c r="G54" s="15">
        <f t="shared" si="11"/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14" t="s">
        <v>34</v>
      </c>
      <c r="B55" s="13">
        <v>0</v>
      </c>
      <c r="C55" s="13">
        <v>0</v>
      </c>
      <c r="D55" s="13">
        <f t="shared" si="10"/>
        <v>0</v>
      </c>
      <c r="E55" s="13">
        <v>0</v>
      </c>
      <c r="F55" s="13">
        <v>0</v>
      </c>
      <c r="G55" s="13">
        <f t="shared" si="11"/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8"/>
      <c r="B56" s="7"/>
      <c r="C56" s="7"/>
      <c r="D56" s="7"/>
      <c r="E56" s="7"/>
      <c r="F56" s="7"/>
      <c r="G56" s="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s="9" customFormat="1" ht="25.5">
      <c r="A57" s="12" t="s">
        <v>33</v>
      </c>
      <c r="B57" s="11">
        <f aca="true" t="shared" si="12" ref="B57:G57">SUM(B59:B67)</f>
        <v>10070283.15</v>
      </c>
      <c r="C57" s="11">
        <f t="shared" si="12"/>
        <v>0</v>
      </c>
      <c r="D57" s="11">
        <f t="shared" si="12"/>
        <v>10070283.15</v>
      </c>
      <c r="E57" s="11">
        <f t="shared" si="12"/>
        <v>6022354.91</v>
      </c>
      <c r="F57" s="11">
        <f t="shared" si="12"/>
        <v>4910540.14</v>
      </c>
      <c r="G57" s="11">
        <f t="shared" si="12"/>
        <v>4047928.24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12.75">
      <c r="A58" s="8"/>
      <c r="B58" s="7"/>
      <c r="C58" s="7"/>
      <c r="D58" s="7"/>
      <c r="E58" s="7"/>
      <c r="F58" s="7"/>
      <c r="G58" s="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25.5">
      <c r="A59" s="8" t="s">
        <v>32</v>
      </c>
      <c r="B59" s="7">
        <v>10070283.15</v>
      </c>
      <c r="C59" s="7">
        <v>0</v>
      </c>
      <c r="D59" s="7">
        <f aca="true" t="shared" si="13" ref="D59:D67">B59</f>
        <v>10070283.15</v>
      </c>
      <c r="E59" s="7">
        <v>6022354.91</v>
      </c>
      <c r="F59" s="7">
        <v>4910540.14</v>
      </c>
      <c r="G59" s="7">
        <f aca="true" t="shared" si="14" ref="G59:G67">D59-E59</f>
        <v>4047928.24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25.5">
      <c r="A60" s="8" t="s">
        <v>31</v>
      </c>
      <c r="B60" s="7">
        <v>0</v>
      </c>
      <c r="C60" s="7">
        <v>0</v>
      </c>
      <c r="D60" s="7">
        <f t="shared" si="13"/>
        <v>0</v>
      </c>
      <c r="E60" s="7">
        <v>0</v>
      </c>
      <c r="F60" s="7">
        <v>0</v>
      </c>
      <c r="G60" s="7">
        <f t="shared" si="14"/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25.5">
      <c r="A61" s="8" t="s">
        <v>30</v>
      </c>
      <c r="B61" s="7">
        <v>0</v>
      </c>
      <c r="C61" s="7">
        <v>0</v>
      </c>
      <c r="D61" s="7">
        <f t="shared" si="13"/>
        <v>0</v>
      </c>
      <c r="E61" s="7">
        <v>0</v>
      </c>
      <c r="F61" s="7">
        <v>0</v>
      </c>
      <c r="G61" s="7">
        <f t="shared" si="14"/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25.5">
      <c r="A62" s="8" t="s">
        <v>82</v>
      </c>
      <c r="B62" s="7">
        <v>0</v>
      </c>
      <c r="C62" s="7">
        <v>0</v>
      </c>
      <c r="D62" s="7">
        <f t="shared" si="13"/>
        <v>0</v>
      </c>
      <c r="E62" s="7">
        <v>0</v>
      </c>
      <c r="F62" s="7">
        <v>0</v>
      </c>
      <c r="G62" s="7">
        <f t="shared" si="14"/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25.5">
      <c r="A63" s="8" t="s">
        <v>28</v>
      </c>
      <c r="B63" s="7">
        <v>0</v>
      </c>
      <c r="C63" s="7">
        <v>0</v>
      </c>
      <c r="D63" s="7">
        <f t="shared" si="13"/>
        <v>0</v>
      </c>
      <c r="E63" s="7">
        <v>0</v>
      </c>
      <c r="F63" s="7">
        <v>0</v>
      </c>
      <c r="G63" s="7">
        <f t="shared" si="14"/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25.5">
      <c r="A64" s="8" t="s">
        <v>27</v>
      </c>
      <c r="B64" s="7">
        <v>0</v>
      </c>
      <c r="C64" s="7">
        <v>0</v>
      </c>
      <c r="D64" s="7">
        <f t="shared" si="13"/>
        <v>0</v>
      </c>
      <c r="E64" s="7">
        <v>0</v>
      </c>
      <c r="F64" s="7">
        <v>0</v>
      </c>
      <c r="G64" s="7">
        <f t="shared" si="14"/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8" t="s">
        <v>26</v>
      </c>
      <c r="B65" s="7">
        <v>0</v>
      </c>
      <c r="C65" s="7">
        <v>0</v>
      </c>
      <c r="D65" s="7">
        <f t="shared" si="13"/>
        <v>0</v>
      </c>
      <c r="E65" s="7">
        <v>0</v>
      </c>
      <c r="F65" s="7">
        <v>0</v>
      </c>
      <c r="G65" s="7">
        <f t="shared" si="14"/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8" t="s">
        <v>25</v>
      </c>
      <c r="B66" s="7">
        <v>0</v>
      </c>
      <c r="C66" s="7">
        <v>0</v>
      </c>
      <c r="D66" s="7">
        <f t="shared" si="13"/>
        <v>0</v>
      </c>
      <c r="E66" s="7">
        <v>0</v>
      </c>
      <c r="F66" s="7">
        <v>0</v>
      </c>
      <c r="G66" s="7">
        <f t="shared" si="14"/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8" t="s">
        <v>24</v>
      </c>
      <c r="B67" s="7">
        <v>0</v>
      </c>
      <c r="C67" s="7">
        <v>0</v>
      </c>
      <c r="D67" s="7">
        <f t="shared" si="13"/>
        <v>0</v>
      </c>
      <c r="E67" s="7">
        <v>0</v>
      </c>
      <c r="F67" s="7">
        <v>0</v>
      </c>
      <c r="G67" s="7">
        <f t="shared" si="14"/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8"/>
      <c r="B68" s="7"/>
      <c r="C68" s="7"/>
      <c r="D68" s="7"/>
      <c r="E68" s="7"/>
      <c r="F68" s="7"/>
      <c r="G68" s="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s="9" customFormat="1" ht="12.75">
      <c r="A69" s="12" t="s">
        <v>23</v>
      </c>
      <c r="B69" s="11">
        <f>SUM(B71:B81)</f>
        <v>10000000</v>
      </c>
      <c r="C69" s="11">
        <f>SUM(C71:C81)</f>
        <v>0</v>
      </c>
      <c r="D69" s="11">
        <f>SUM(D71:D81)</f>
        <v>10000000</v>
      </c>
      <c r="E69" s="11">
        <f>SUM(E71:E81)</f>
        <v>48216909.82</v>
      </c>
      <c r="F69" s="11">
        <f>SUM(F71:F81)</f>
        <v>1845909.82</v>
      </c>
      <c r="G69" s="11">
        <f>SUM(G71:G78)</f>
        <v>-38216909.82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2.75">
      <c r="A70" s="8"/>
      <c r="B70" s="7"/>
      <c r="C70" s="7"/>
      <c r="D70" s="7"/>
      <c r="E70" s="7"/>
      <c r="F70" s="7"/>
      <c r="G70" s="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25.5">
      <c r="A71" s="8" t="s">
        <v>81</v>
      </c>
      <c r="B71" s="7">
        <v>10000000</v>
      </c>
      <c r="C71" s="7">
        <v>0</v>
      </c>
      <c r="D71" s="7">
        <f aca="true" t="shared" si="15" ref="D71:D78">B71</f>
        <v>10000000</v>
      </c>
      <c r="E71" s="7">
        <v>48142385.05</v>
      </c>
      <c r="F71" s="7">
        <v>1771385.05</v>
      </c>
      <c r="G71" s="7">
        <f aca="true" t="shared" si="16" ref="G71:G78">D71-E71</f>
        <v>-38142385.05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25.5">
      <c r="A72" s="8" t="s">
        <v>21</v>
      </c>
      <c r="B72" s="7">
        <v>0</v>
      </c>
      <c r="C72" s="7">
        <v>0</v>
      </c>
      <c r="D72" s="7">
        <f t="shared" si="15"/>
        <v>0</v>
      </c>
      <c r="E72" s="7">
        <v>0</v>
      </c>
      <c r="F72" s="7">
        <v>0</v>
      </c>
      <c r="G72" s="7">
        <f t="shared" si="16"/>
        <v>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25.5">
      <c r="A73" s="8" t="s">
        <v>20</v>
      </c>
      <c r="B73" s="7">
        <v>0</v>
      </c>
      <c r="C73" s="7">
        <v>0</v>
      </c>
      <c r="D73" s="7">
        <f t="shared" si="15"/>
        <v>0</v>
      </c>
      <c r="E73" s="7">
        <v>74524.77</v>
      </c>
      <c r="F73" s="7">
        <v>74524.77</v>
      </c>
      <c r="G73" s="7">
        <f t="shared" si="16"/>
        <v>-74524.77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38.25">
      <c r="A74" s="8" t="s">
        <v>80</v>
      </c>
      <c r="B74" s="7">
        <v>0</v>
      </c>
      <c r="C74" s="7">
        <v>0</v>
      </c>
      <c r="D74" s="7">
        <f t="shared" si="15"/>
        <v>0</v>
      </c>
      <c r="E74" s="7">
        <v>0</v>
      </c>
      <c r="F74" s="7">
        <v>0</v>
      </c>
      <c r="G74" s="7">
        <f t="shared" si="16"/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25.5">
      <c r="A75" s="8" t="s">
        <v>17</v>
      </c>
      <c r="B75" s="7">
        <v>0</v>
      </c>
      <c r="C75" s="7">
        <v>0</v>
      </c>
      <c r="D75" s="7">
        <f t="shared" si="15"/>
        <v>0</v>
      </c>
      <c r="E75" s="7">
        <v>0</v>
      </c>
      <c r="F75" s="7">
        <v>0</v>
      </c>
      <c r="G75" s="7">
        <f t="shared" si="16"/>
        <v>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25.5">
      <c r="A76" s="8" t="s">
        <v>16</v>
      </c>
      <c r="B76" s="7">
        <v>0</v>
      </c>
      <c r="C76" s="7">
        <v>0</v>
      </c>
      <c r="D76" s="7">
        <f t="shared" si="15"/>
        <v>0</v>
      </c>
      <c r="E76" s="7">
        <v>0</v>
      </c>
      <c r="F76" s="7">
        <v>0</v>
      </c>
      <c r="G76" s="7">
        <f t="shared" si="16"/>
        <v>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25.5">
      <c r="A77" s="8" t="s">
        <v>79</v>
      </c>
      <c r="B77" s="7">
        <v>0</v>
      </c>
      <c r="C77" s="7">
        <v>0</v>
      </c>
      <c r="D77" s="7">
        <f t="shared" si="15"/>
        <v>0</v>
      </c>
      <c r="E77" s="7">
        <v>0</v>
      </c>
      <c r="F77" s="7">
        <v>0</v>
      </c>
      <c r="G77" s="7">
        <f t="shared" si="16"/>
        <v>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38.25">
      <c r="A78" s="8" t="s">
        <v>14</v>
      </c>
      <c r="B78" s="7">
        <v>0</v>
      </c>
      <c r="C78" s="7">
        <v>0</v>
      </c>
      <c r="D78" s="7">
        <f t="shared" si="15"/>
        <v>0</v>
      </c>
      <c r="E78" s="7">
        <v>0</v>
      </c>
      <c r="F78" s="7">
        <v>0</v>
      </c>
      <c r="G78" s="7">
        <f t="shared" si="16"/>
        <v>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25.5">
      <c r="A79" s="8" t="s">
        <v>13</v>
      </c>
      <c r="B79" s="7"/>
      <c r="C79" s="7"/>
      <c r="D79" s="7"/>
      <c r="E79" s="7"/>
      <c r="F79" s="7"/>
      <c r="G79" s="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25.5">
      <c r="A80" s="8" t="s">
        <v>78</v>
      </c>
      <c r="B80" s="7">
        <v>0</v>
      </c>
      <c r="C80" s="7">
        <v>0</v>
      </c>
      <c r="D80" s="7">
        <f>B80</f>
        <v>0</v>
      </c>
      <c r="E80" s="7">
        <v>0</v>
      </c>
      <c r="F80" s="7">
        <v>0</v>
      </c>
      <c r="G80" s="7">
        <f>D80-E80</f>
        <v>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38.25">
      <c r="A81" s="8" t="s">
        <v>77</v>
      </c>
      <c r="B81" s="7">
        <v>0</v>
      </c>
      <c r="C81" s="7">
        <v>0</v>
      </c>
      <c r="D81" s="7">
        <f>B81</f>
        <v>0</v>
      </c>
      <c r="E81" s="7">
        <v>0</v>
      </c>
      <c r="F81" s="7">
        <v>0</v>
      </c>
      <c r="G81" s="7">
        <f>D81-E81</f>
        <v>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8"/>
      <c r="B82" s="7"/>
      <c r="C82" s="7"/>
      <c r="D82" s="7"/>
      <c r="E82" s="7"/>
      <c r="F82" s="7"/>
      <c r="G82" s="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s="9" customFormat="1" ht="25.5">
      <c r="A83" s="12" t="s">
        <v>76</v>
      </c>
      <c r="B83" s="11">
        <f>SUM(B85:B87)</f>
        <v>0</v>
      </c>
      <c r="C83" s="11">
        <f>SUM(C85:C87)</f>
        <v>0</v>
      </c>
      <c r="D83" s="11">
        <f>SUM(D85:D87)</f>
        <v>0</v>
      </c>
      <c r="E83" s="11">
        <v>0</v>
      </c>
      <c r="F83" s="11">
        <v>0</v>
      </c>
      <c r="G83" s="11">
        <f>D83-E83</f>
        <v>0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12.75">
      <c r="A84" s="8"/>
      <c r="B84" s="7"/>
      <c r="C84" s="7"/>
      <c r="D84" s="7"/>
      <c r="E84" s="7"/>
      <c r="F84" s="7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8" t="s">
        <v>10</v>
      </c>
      <c r="B85" s="7">
        <v>0</v>
      </c>
      <c r="C85" s="7">
        <v>0</v>
      </c>
      <c r="D85" s="7">
        <f>B85</f>
        <v>0</v>
      </c>
      <c r="E85" s="7">
        <v>0</v>
      </c>
      <c r="F85" s="7">
        <v>0</v>
      </c>
      <c r="G85" s="7">
        <f>D85-E85</f>
        <v>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8" t="s">
        <v>9</v>
      </c>
      <c r="B86" s="7">
        <v>0</v>
      </c>
      <c r="C86" s="7">
        <v>0</v>
      </c>
      <c r="D86" s="7">
        <f>B86</f>
        <v>0</v>
      </c>
      <c r="E86" s="7">
        <v>0</v>
      </c>
      <c r="F86" s="7">
        <v>0</v>
      </c>
      <c r="G86" s="7">
        <f>D86-E86</f>
        <v>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8" t="s">
        <v>8</v>
      </c>
      <c r="B87" s="7">
        <v>0</v>
      </c>
      <c r="C87" s="7">
        <v>0</v>
      </c>
      <c r="D87" s="7">
        <f>B87</f>
        <v>0</v>
      </c>
      <c r="E87" s="7">
        <v>0</v>
      </c>
      <c r="F87" s="7">
        <v>0</v>
      </c>
      <c r="G87" s="7">
        <f>D87-E87</f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8"/>
      <c r="B88" s="7"/>
      <c r="C88" s="7"/>
      <c r="D88" s="7"/>
      <c r="E88" s="7"/>
      <c r="F88" s="7"/>
      <c r="G88" s="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s="9" customFormat="1" ht="12.75">
      <c r="A89" s="12" t="s">
        <v>75</v>
      </c>
      <c r="B89" s="11">
        <f>SUM(B91:B97)</f>
        <v>115963887.05999999</v>
      </c>
      <c r="C89" s="11">
        <v>0</v>
      </c>
      <c r="D89" s="11">
        <f>SUM(D91:D97)</f>
        <v>115963887.05999999</v>
      </c>
      <c r="E89" s="11">
        <f>SUM(E91:E97)</f>
        <v>80859319.47</v>
      </c>
      <c r="F89" s="11">
        <f>SUM(F91:F97)</f>
        <v>80859319.47</v>
      </c>
      <c r="G89" s="11">
        <f>SUM(G91:G97)</f>
        <v>35104567.589999996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12.75">
      <c r="A90" s="8"/>
      <c r="B90" s="7"/>
      <c r="C90" s="7"/>
      <c r="D90" s="7"/>
      <c r="E90" s="7"/>
      <c r="F90" s="7"/>
      <c r="G90" s="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25.5">
      <c r="A91" s="8" t="s">
        <v>74</v>
      </c>
      <c r="B91" s="7">
        <v>84575127.32</v>
      </c>
      <c r="C91" s="7">
        <v>0</v>
      </c>
      <c r="D91" s="7">
        <v>84575127.32</v>
      </c>
      <c r="E91" s="7">
        <v>68968415.41</v>
      </c>
      <c r="F91" s="7">
        <v>68968415.41</v>
      </c>
      <c r="G91" s="7">
        <f>D91-E91</f>
        <v>15606711.909999996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25.5">
      <c r="A92" s="8" t="s">
        <v>6</v>
      </c>
      <c r="B92" s="7">
        <v>31388759.74</v>
      </c>
      <c r="C92" s="7">
        <v>0</v>
      </c>
      <c r="D92" s="7">
        <v>31388759.74</v>
      </c>
      <c r="E92" s="7">
        <v>11890904.06</v>
      </c>
      <c r="F92" s="7">
        <v>11890904.06</v>
      </c>
      <c r="G92" s="7">
        <f>D92-E92</f>
        <v>19497855.68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25.5">
      <c r="A93" s="8" t="s">
        <v>5</v>
      </c>
      <c r="B93" s="7">
        <v>0</v>
      </c>
      <c r="C93" s="7">
        <v>0</v>
      </c>
      <c r="D93" s="7"/>
      <c r="E93" s="7">
        <v>0</v>
      </c>
      <c r="F93" s="7">
        <v>0</v>
      </c>
      <c r="G93" s="7">
        <v>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8" t="s">
        <v>4</v>
      </c>
      <c r="B94" s="7">
        <v>0</v>
      </c>
      <c r="C94" s="7">
        <v>0</v>
      </c>
      <c r="D94" s="7"/>
      <c r="E94" s="7">
        <v>0</v>
      </c>
      <c r="F94" s="7">
        <v>0</v>
      </c>
      <c r="G94" s="7">
        <v>0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8" t="s">
        <v>3</v>
      </c>
      <c r="B95" s="7">
        <v>0</v>
      </c>
      <c r="C95" s="7">
        <v>0</v>
      </c>
      <c r="D95" s="7"/>
      <c r="E95" s="7">
        <v>0</v>
      </c>
      <c r="F95" s="7">
        <v>0</v>
      </c>
      <c r="G95" s="7">
        <v>0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>
      <c r="A96" s="8" t="s">
        <v>2</v>
      </c>
      <c r="B96" s="7">
        <v>0</v>
      </c>
      <c r="C96" s="7">
        <v>0</v>
      </c>
      <c r="D96" s="7"/>
      <c r="E96" s="7">
        <v>0</v>
      </c>
      <c r="F96" s="7">
        <v>0</v>
      </c>
      <c r="G96" s="7">
        <v>0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25.5">
      <c r="A97" s="8" t="s">
        <v>73</v>
      </c>
      <c r="B97" s="7">
        <v>0</v>
      </c>
      <c r="C97" s="7">
        <v>0</v>
      </c>
      <c r="D97" s="7"/>
      <c r="E97" s="7">
        <v>0</v>
      </c>
      <c r="F97" s="7">
        <v>0</v>
      </c>
      <c r="G97" s="7">
        <v>0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8"/>
      <c r="B98" s="7"/>
      <c r="C98" s="7"/>
      <c r="D98" s="7"/>
      <c r="E98" s="7"/>
      <c r="F98" s="7"/>
      <c r="G98" s="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s="9" customFormat="1" ht="12.75">
      <c r="A99" s="12" t="s">
        <v>72</v>
      </c>
      <c r="B99" s="11">
        <f aca="true" t="shared" si="17" ref="B99:G99">B101+B111+B123+B135+B147+B159+B165</f>
        <v>580014850.4</v>
      </c>
      <c r="C99" s="11">
        <f t="shared" si="17"/>
        <v>0</v>
      </c>
      <c r="D99" s="11">
        <f t="shared" si="17"/>
        <v>580014850.4</v>
      </c>
      <c r="E99" s="11">
        <f t="shared" si="17"/>
        <v>209104635.6</v>
      </c>
      <c r="F99" s="11">
        <f t="shared" si="17"/>
        <v>204045504.63</v>
      </c>
      <c r="G99" s="11">
        <f t="shared" si="17"/>
        <v>370910214.79999995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s="9" customFormat="1" ht="12.75">
      <c r="A100" s="12"/>
      <c r="B100" s="11"/>
      <c r="C100" s="11"/>
      <c r="D100" s="11"/>
      <c r="E100" s="11"/>
      <c r="F100" s="11"/>
      <c r="G100" s="11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s="9" customFormat="1" ht="12.75">
      <c r="A101" s="12" t="s">
        <v>71</v>
      </c>
      <c r="B101" s="11">
        <f aca="true" t="shared" si="18" ref="B101:G101">SUM(B103:B109)</f>
        <v>254952591.57999998</v>
      </c>
      <c r="C101" s="11">
        <f t="shared" si="18"/>
        <v>0</v>
      </c>
      <c r="D101" s="11">
        <f t="shared" si="18"/>
        <v>254952591.57999998</v>
      </c>
      <c r="E101" s="11">
        <f t="shared" si="18"/>
        <v>122315970.44</v>
      </c>
      <c r="F101" s="11">
        <f t="shared" si="18"/>
        <v>122315970.44</v>
      </c>
      <c r="G101" s="11">
        <f t="shared" si="18"/>
        <v>132636621.13999999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ht="12.75">
      <c r="A102" s="8"/>
      <c r="B102" s="7"/>
      <c r="C102" s="7"/>
      <c r="D102" s="7"/>
      <c r="E102" s="7"/>
      <c r="F102" s="7"/>
      <c r="G102" s="7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26.25" thickBot="1">
      <c r="A103" s="16" t="s">
        <v>70</v>
      </c>
      <c r="B103" s="15">
        <v>124663909.02</v>
      </c>
      <c r="C103" s="15">
        <v>0</v>
      </c>
      <c r="D103" s="15">
        <f aca="true" t="shared" si="19" ref="D103:D109">B103</f>
        <v>124663909.02</v>
      </c>
      <c r="E103" s="15">
        <v>67003341.91</v>
      </c>
      <c r="F103" s="15">
        <v>67003341.91</v>
      </c>
      <c r="G103" s="15">
        <f aca="true" t="shared" si="20" ref="G103:G109">D103-E103</f>
        <v>57660567.11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25.5">
      <c r="A104" s="14" t="s">
        <v>69</v>
      </c>
      <c r="B104" s="13">
        <v>4629470.18</v>
      </c>
      <c r="C104" s="13">
        <v>0</v>
      </c>
      <c r="D104" s="13">
        <f t="shared" si="19"/>
        <v>4629470.18</v>
      </c>
      <c r="E104" s="13">
        <v>1298134</v>
      </c>
      <c r="F104" s="13">
        <v>1298134</v>
      </c>
      <c r="G104" s="13">
        <f t="shared" si="20"/>
        <v>3331336.1799999997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25.5">
      <c r="A105" s="8" t="s">
        <v>68</v>
      </c>
      <c r="B105" s="7">
        <v>49629690.37</v>
      </c>
      <c r="C105" s="7">
        <v>0</v>
      </c>
      <c r="D105" s="7">
        <f t="shared" si="19"/>
        <v>49629690.37</v>
      </c>
      <c r="E105" s="7">
        <v>10783460.97</v>
      </c>
      <c r="F105" s="7">
        <v>10783460.97</v>
      </c>
      <c r="G105" s="7">
        <f t="shared" si="20"/>
        <v>38846229.4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75">
      <c r="A106" s="8" t="s">
        <v>67</v>
      </c>
      <c r="B106" s="7">
        <v>32632191.37</v>
      </c>
      <c r="C106" s="7">
        <v>0</v>
      </c>
      <c r="D106" s="7">
        <f t="shared" si="19"/>
        <v>32632191.37</v>
      </c>
      <c r="E106" s="7">
        <v>21661226.05</v>
      </c>
      <c r="F106" s="7">
        <v>21661226.05</v>
      </c>
      <c r="G106" s="7">
        <f t="shared" si="20"/>
        <v>10970965.32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25.5">
      <c r="A107" s="8" t="s">
        <v>66</v>
      </c>
      <c r="B107" s="7">
        <v>43397330.64</v>
      </c>
      <c r="C107" s="7">
        <v>0</v>
      </c>
      <c r="D107" s="7">
        <f t="shared" si="19"/>
        <v>43397330.64</v>
      </c>
      <c r="E107" s="7">
        <v>21569807.51</v>
      </c>
      <c r="F107" s="7">
        <v>21569807.51</v>
      </c>
      <c r="G107" s="7">
        <f t="shared" si="20"/>
        <v>21827523.13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>
      <c r="A108" s="8" t="s">
        <v>65</v>
      </c>
      <c r="B108" s="7">
        <v>0</v>
      </c>
      <c r="C108" s="7">
        <v>0</v>
      </c>
      <c r="D108" s="7">
        <f t="shared" si="19"/>
        <v>0</v>
      </c>
      <c r="E108" s="7">
        <v>0</v>
      </c>
      <c r="F108" s="7">
        <v>0</v>
      </c>
      <c r="G108" s="7">
        <f t="shared" si="20"/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25.5">
      <c r="A109" s="8" t="s">
        <v>64</v>
      </c>
      <c r="B109" s="7">
        <v>0</v>
      </c>
      <c r="C109" s="7">
        <v>0</v>
      </c>
      <c r="D109" s="7">
        <f t="shared" si="19"/>
        <v>0</v>
      </c>
      <c r="E109" s="7">
        <v>0</v>
      </c>
      <c r="F109" s="7">
        <v>0</v>
      </c>
      <c r="G109" s="7">
        <f t="shared" si="20"/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2.75">
      <c r="A110" s="8"/>
      <c r="B110" s="7"/>
      <c r="C110" s="7"/>
      <c r="D110" s="7"/>
      <c r="E110" s="7"/>
      <c r="F110" s="7"/>
      <c r="G110" s="7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s="9" customFormat="1" ht="12.75">
      <c r="A111" s="12" t="s">
        <v>63</v>
      </c>
      <c r="B111" s="11">
        <f aca="true" t="shared" si="21" ref="B111:G111">SUM(B113:B121)</f>
        <v>37813912.98</v>
      </c>
      <c r="C111" s="11">
        <f t="shared" si="21"/>
        <v>0</v>
      </c>
      <c r="D111" s="11">
        <f t="shared" si="21"/>
        <v>37813912.98</v>
      </c>
      <c r="E111" s="11">
        <f t="shared" si="21"/>
        <v>19644807.91</v>
      </c>
      <c r="F111" s="11">
        <f t="shared" si="21"/>
        <v>19644807.91</v>
      </c>
      <c r="G111" s="11">
        <f t="shared" si="21"/>
        <v>18169105.07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ht="12.75">
      <c r="A112" s="8"/>
      <c r="B112" s="7"/>
      <c r="C112" s="7"/>
      <c r="D112" s="7"/>
      <c r="E112" s="7"/>
      <c r="F112" s="7"/>
      <c r="G112" s="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38.25">
      <c r="A113" s="8" t="s">
        <v>62</v>
      </c>
      <c r="B113" s="7">
        <v>0</v>
      </c>
      <c r="C113" s="7">
        <v>0</v>
      </c>
      <c r="D113" s="7">
        <f aca="true" t="shared" si="22" ref="D113:D121">B113</f>
        <v>0</v>
      </c>
      <c r="E113" s="7">
        <v>0</v>
      </c>
      <c r="F113" s="7">
        <v>0</v>
      </c>
      <c r="G113" s="7">
        <f aca="true" t="shared" si="23" ref="G113:G121">D113-E113</f>
        <v>0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2.75">
      <c r="A114" s="8" t="s">
        <v>61</v>
      </c>
      <c r="B114" s="7">
        <v>0</v>
      </c>
      <c r="C114" s="7">
        <v>0</v>
      </c>
      <c r="D114" s="7">
        <f t="shared" si="22"/>
        <v>0</v>
      </c>
      <c r="E114" s="7">
        <v>0</v>
      </c>
      <c r="F114" s="7">
        <v>0</v>
      </c>
      <c r="G114" s="7">
        <f t="shared" si="23"/>
        <v>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38.25">
      <c r="A115" s="8" t="s">
        <v>60</v>
      </c>
      <c r="B115" s="7">
        <v>0</v>
      </c>
      <c r="C115" s="7">
        <v>0</v>
      </c>
      <c r="D115" s="7">
        <f t="shared" si="22"/>
        <v>0</v>
      </c>
      <c r="E115" s="7">
        <v>0</v>
      </c>
      <c r="F115" s="7">
        <v>0</v>
      </c>
      <c r="G115" s="7">
        <f t="shared" si="23"/>
        <v>0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25.5">
      <c r="A116" s="8" t="s">
        <v>59</v>
      </c>
      <c r="B116" s="7">
        <v>2304141.58</v>
      </c>
      <c r="C116" s="7">
        <v>0</v>
      </c>
      <c r="D116" s="7">
        <f t="shared" si="22"/>
        <v>2304141.58</v>
      </c>
      <c r="E116" s="7">
        <v>0</v>
      </c>
      <c r="F116" s="7">
        <v>0</v>
      </c>
      <c r="G116" s="7">
        <f t="shared" si="23"/>
        <v>2304141.58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25.5">
      <c r="A117" s="8" t="s">
        <v>58</v>
      </c>
      <c r="B117" s="7">
        <v>0</v>
      </c>
      <c r="C117" s="7">
        <v>0</v>
      </c>
      <c r="D117" s="7">
        <f t="shared" si="22"/>
        <v>0</v>
      </c>
      <c r="E117" s="7">
        <v>0</v>
      </c>
      <c r="F117" s="7">
        <v>0</v>
      </c>
      <c r="G117" s="7">
        <f t="shared" si="23"/>
        <v>0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25.5">
      <c r="A118" s="8" t="s">
        <v>57</v>
      </c>
      <c r="B118" s="7">
        <v>35509771.4</v>
      </c>
      <c r="C118" s="7">
        <v>0</v>
      </c>
      <c r="D118" s="7">
        <f t="shared" si="22"/>
        <v>35509771.4</v>
      </c>
      <c r="E118" s="7">
        <v>19644807.91</v>
      </c>
      <c r="F118" s="7">
        <v>19644807.91</v>
      </c>
      <c r="G118" s="7">
        <f t="shared" si="23"/>
        <v>15864963.489999998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38.25">
      <c r="A119" s="8" t="s">
        <v>56</v>
      </c>
      <c r="B119" s="7">
        <v>0</v>
      </c>
      <c r="C119" s="7">
        <v>0</v>
      </c>
      <c r="D119" s="7">
        <f t="shared" si="22"/>
        <v>0</v>
      </c>
      <c r="E119" s="7">
        <v>0</v>
      </c>
      <c r="F119" s="7">
        <v>0</v>
      </c>
      <c r="G119" s="7">
        <f t="shared" si="23"/>
        <v>0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25.5">
      <c r="A120" s="8" t="s">
        <v>55</v>
      </c>
      <c r="B120" s="7">
        <v>0</v>
      </c>
      <c r="C120" s="7">
        <v>0</v>
      </c>
      <c r="D120" s="7">
        <f t="shared" si="22"/>
        <v>0</v>
      </c>
      <c r="E120" s="7">
        <v>0</v>
      </c>
      <c r="F120" s="7">
        <v>0</v>
      </c>
      <c r="G120" s="7">
        <f t="shared" si="23"/>
        <v>0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25.5">
      <c r="A121" s="8" t="s">
        <v>54</v>
      </c>
      <c r="B121" s="7">
        <v>0</v>
      </c>
      <c r="C121" s="7">
        <v>0</v>
      </c>
      <c r="D121" s="7">
        <f t="shared" si="22"/>
        <v>0</v>
      </c>
      <c r="E121" s="7">
        <v>0</v>
      </c>
      <c r="F121" s="7">
        <v>0</v>
      </c>
      <c r="G121" s="7">
        <f t="shared" si="23"/>
        <v>0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2.75">
      <c r="A122" s="8"/>
      <c r="B122" s="7"/>
      <c r="C122" s="7"/>
      <c r="D122" s="7"/>
      <c r="E122" s="7"/>
      <c r="F122" s="7"/>
      <c r="G122" s="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s="9" customFormat="1" ht="12.75">
      <c r="A123" s="12" t="s">
        <v>53</v>
      </c>
      <c r="B123" s="11">
        <f aca="true" t="shared" si="24" ref="B123:G123">SUM(B125:B133)</f>
        <v>181413844.44</v>
      </c>
      <c r="C123" s="11">
        <f t="shared" si="24"/>
        <v>0</v>
      </c>
      <c r="D123" s="11">
        <f t="shared" si="24"/>
        <v>181413844.44</v>
      </c>
      <c r="E123" s="11">
        <f t="shared" si="24"/>
        <v>58876458.57</v>
      </c>
      <c r="F123" s="11">
        <f t="shared" si="24"/>
        <v>58876458.57</v>
      </c>
      <c r="G123" s="11">
        <f t="shared" si="24"/>
        <v>122537385.87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ht="12.75">
      <c r="A124" s="8"/>
      <c r="B124" s="7"/>
      <c r="C124" s="7"/>
      <c r="D124" s="7"/>
      <c r="E124" s="7"/>
      <c r="F124" s="7"/>
      <c r="G124" s="7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75">
      <c r="A125" s="8" t="s">
        <v>52</v>
      </c>
      <c r="B125" s="7">
        <v>0</v>
      </c>
      <c r="C125" s="7">
        <v>0</v>
      </c>
      <c r="D125" s="7">
        <f aca="true" t="shared" si="25" ref="D125:D133">B125</f>
        <v>0</v>
      </c>
      <c r="E125" s="7">
        <v>0</v>
      </c>
      <c r="F125" s="7">
        <v>0</v>
      </c>
      <c r="G125" s="7">
        <f aca="true" t="shared" si="26" ref="G125:G132">D125-E125</f>
        <v>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2.75">
      <c r="A126" s="8" t="s">
        <v>51</v>
      </c>
      <c r="B126" s="7">
        <v>16625146.78</v>
      </c>
      <c r="C126" s="7">
        <v>0</v>
      </c>
      <c r="D126" s="7">
        <f t="shared" si="25"/>
        <v>16625146.78</v>
      </c>
      <c r="E126" s="7">
        <v>1060307.51</v>
      </c>
      <c r="F126" s="7">
        <v>1060307.51</v>
      </c>
      <c r="G126" s="7">
        <f t="shared" si="26"/>
        <v>15564839.27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38.25">
      <c r="A127" s="8" t="s">
        <v>50</v>
      </c>
      <c r="B127" s="7">
        <v>21152928.42</v>
      </c>
      <c r="C127" s="7">
        <v>0</v>
      </c>
      <c r="D127" s="7">
        <f t="shared" si="25"/>
        <v>21152928.42</v>
      </c>
      <c r="E127" s="7">
        <v>3086750</v>
      </c>
      <c r="F127" s="7">
        <v>3086750</v>
      </c>
      <c r="G127" s="7">
        <f t="shared" si="26"/>
        <v>18066178.42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25.5">
      <c r="A128" s="8" t="s">
        <v>49</v>
      </c>
      <c r="B128" s="7">
        <v>9553082.53</v>
      </c>
      <c r="C128" s="7">
        <v>0</v>
      </c>
      <c r="D128" s="7">
        <f t="shared" si="25"/>
        <v>9553082.53</v>
      </c>
      <c r="E128" s="7">
        <v>376.94</v>
      </c>
      <c r="F128" s="7">
        <v>376.94</v>
      </c>
      <c r="G128" s="7">
        <f t="shared" si="26"/>
        <v>9552705.59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38.25">
      <c r="A129" s="8" t="s">
        <v>48</v>
      </c>
      <c r="B129" s="7">
        <v>134082686.71</v>
      </c>
      <c r="C129" s="7">
        <v>0</v>
      </c>
      <c r="D129" s="7">
        <f t="shared" si="25"/>
        <v>134082686.71</v>
      </c>
      <c r="E129" s="7">
        <v>54729024.12</v>
      </c>
      <c r="F129" s="7">
        <v>54729024.12</v>
      </c>
      <c r="G129" s="7">
        <f t="shared" si="26"/>
        <v>79353662.59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25.5">
      <c r="A130" s="8" t="s">
        <v>47</v>
      </c>
      <c r="B130" s="7">
        <v>0</v>
      </c>
      <c r="C130" s="7">
        <v>0</v>
      </c>
      <c r="D130" s="7">
        <f t="shared" si="25"/>
        <v>0</v>
      </c>
      <c r="E130" s="7">
        <v>0</v>
      </c>
      <c r="F130" s="7">
        <v>0</v>
      </c>
      <c r="G130" s="7">
        <f t="shared" si="26"/>
        <v>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25.5">
      <c r="A131" s="8" t="s">
        <v>46</v>
      </c>
      <c r="B131" s="7">
        <v>0</v>
      </c>
      <c r="C131" s="7">
        <v>0</v>
      </c>
      <c r="D131" s="7">
        <f t="shared" si="25"/>
        <v>0</v>
      </c>
      <c r="E131" s="7">
        <v>0</v>
      </c>
      <c r="F131" s="7">
        <v>0</v>
      </c>
      <c r="G131" s="7">
        <f t="shared" si="26"/>
        <v>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2.75">
      <c r="A132" s="8" t="s">
        <v>45</v>
      </c>
      <c r="B132" s="7">
        <v>0</v>
      </c>
      <c r="C132" s="7">
        <v>0</v>
      </c>
      <c r="D132" s="7">
        <f t="shared" si="25"/>
        <v>0</v>
      </c>
      <c r="E132" s="7">
        <v>0</v>
      </c>
      <c r="F132" s="7">
        <v>0</v>
      </c>
      <c r="G132" s="7">
        <f t="shared" si="26"/>
        <v>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2.75">
      <c r="A133" s="8" t="s">
        <v>44</v>
      </c>
      <c r="B133" s="7">
        <v>0</v>
      </c>
      <c r="C133" s="7">
        <v>0</v>
      </c>
      <c r="D133" s="7">
        <f t="shared" si="25"/>
        <v>0</v>
      </c>
      <c r="E133" s="7">
        <v>0</v>
      </c>
      <c r="F133" s="7">
        <v>0</v>
      </c>
      <c r="G133" s="7">
        <v>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2.75">
      <c r="A134" s="8"/>
      <c r="B134" s="7"/>
      <c r="C134" s="7"/>
      <c r="D134" s="7"/>
      <c r="E134" s="7"/>
      <c r="F134" s="7"/>
      <c r="G134" s="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s="9" customFormat="1" ht="38.25">
      <c r="A135" s="12" t="s">
        <v>43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ht="12.75">
      <c r="A136" s="8"/>
      <c r="B136" s="7"/>
      <c r="C136" s="7"/>
      <c r="D136" s="7"/>
      <c r="E136" s="7"/>
      <c r="F136" s="7"/>
      <c r="G136" s="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25.5">
      <c r="A137" s="8" t="s">
        <v>42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25.5">
      <c r="A138" s="8" t="s">
        <v>41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75">
      <c r="A139" s="8" t="s">
        <v>40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2.75">
      <c r="A140" s="8" t="s">
        <v>39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>
      <c r="A141" s="8" t="s">
        <v>38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38.25">
      <c r="A142" s="8" t="s">
        <v>37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25.5">
      <c r="A143" s="8" t="s">
        <v>36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>
      <c r="A144" s="8" t="s">
        <v>35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.75">
      <c r="A145" s="8" t="s">
        <v>34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75">
      <c r="A146" s="8"/>
      <c r="B146" s="7"/>
      <c r="C146" s="7"/>
      <c r="D146" s="7"/>
      <c r="E146" s="7"/>
      <c r="F146" s="7"/>
      <c r="G146" s="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s="9" customFormat="1" ht="25.5">
      <c r="A147" s="12" t="s">
        <v>33</v>
      </c>
      <c r="B147" s="11">
        <f aca="true" t="shared" si="27" ref="B147:G147">SUM(B149:B157)</f>
        <v>0</v>
      </c>
      <c r="C147" s="11">
        <f t="shared" si="27"/>
        <v>0</v>
      </c>
      <c r="D147" s="11">
        <f t="shared" si="27"/>
        <v>0</v>
      </c>
      <c r="E147" s="11">
        <f t="shared" si="27"/>
        <v>0</v>
      </c>
      <c r="F147" s="11">
        <f t="shared" si="27"/>
        <v>0</v>
      </c>
      <c r="G147" s="11">
        <f t="shared" si="27"/>
        <v>0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ht="13.5" thickBot="1">
      <c r="A148" s="16"/>
      <c r="B148" s="15"/>
      <c r="C148" s="15"/>
      <c r="D148" s="15"/>
      <c r="E148" s="15"/>
      <c r="F148" s="15"/>
      <c r="G148" s="1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25.5">
      <c r="A149" s="14" t="s">
        <v>32</v>
      </c>
      <c r="B149" s="13">
        <v>0</v>
      </c>
      <c r="C149" s="13">
        <v>0</v>
      </c>
      <c r="D149" s="13">
        <f aca="true" t="shared" si="28" ref="D149:D157">B149</f>
        <v>0</v>
      </c>
      <c r="E149" s="13">
        <v>0</v>
      </c>
      <c r="F149" s="13">
        <v>0</v>
      </c>
      <c r="G149" s="13">
        <f aca="true" t="shared" si="29" ref="G149:G157">D149-E149</f>
        <v>0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25.5">
      <c r="A150" s="8" t="s">
        <v>31</v>
      </c>
      <c r="B150" s="7">
        <v>0</v>
      </c>
      <c r="C150" s="7">
        <v>0</v>
      </c>
      <c r="D150" s="7">
        <f t="shared" si="28"/>
        <v>0</v>
      </c>
      <c r="E150" s="7">
        <v>0</v>
      </c>
      <c r="F150" s="7">
        <v>0</v>
      </c>
      <c r="G150" s="7">
        <f t="shared" si="29"/>
        <v>0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25.5">
      <c r="A151" s="8" t="s">
        <v>30</v>
      </c>
      <c r="B151" s="7">
        <v>0</v>
      </c>
      <c r="C151" s="7">
        <v>0</v>
      </c>
      <c r="D151" s="7">
        <f t="shared" si="28"/>
        <v>0</v>
      </c>
      <c r="E151" s="7">
        <v>0</v>
      </c>
      <c r="F151" s="7">
        <v>0</v>
      </c>
      <c r="G151" s="7">
        <f t="shared" si="29"/>
        <v>0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25.5">
      <c r="A152" s="8" t="s">
        <v>29</v>
      </c>
      <c r="B152" s="7">
        <v>0</v>
      </c>
      <c r="C152" s="7">
        <v>0</v>
      </c>
      <c r="D152" s="7">
        <f t="shared" si="28"/>
        <v>0</v>
      </c>
      <c r="E152" s="7">
        <v>0</v>
      </c>
      <c r="F152" s="7">
        <v>0</v>
      </c>
      <c r="G152" s="7">
        <f t="shared" si="29"/>
        <v>0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25.5">
      <c r="A153" s="8" t="s">
        <v>28</v>
      </c>
      <c r="B153" s="7">
        <v>0</v>
      </c>
      <c r="C153" s="7">
        <v>0</v>
      </c>
      <c r="D153" s="7">
        <f t="shared" si="28"/>
        <v>0</v>
      </c>
      <c r="E153" s="7">
        <v>0</v>
      </c>
      <c r="F153" s="7">
        <v>0</v>
      </c>
      <c r="G153" s="7">
        <f t="shared" si="29"/>
        <v>0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25.5">
      <c r="A154" s="8" t="s">
        <v>27</v>
      </c>
      <c r="B154" s="7">
        <v>0</v>
      </c>
      <c r="C154" s="7">
        <v>0</v>
      </c>
      <c r="D154" s="7">
        <f t="shared" si="28"/>
        <v>0</v>
      </c>
      <c r="E154" s="7">
        <v>0</v>
      </c>
      <c r="F154" s="7">
        <v>0</v>
      </c>
      <c r="G154" s="7">
        <f t="shared" si="29"/>
        <v>0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>
      <c r="A155" s="8" t="s">
        <v>26</v>
      </c>
      <c r="B155" s="7">
        <v>0</v>
      </c>
      <c r="C155" s="7">
        <v>0</v>
      </c>
      <c r="D155" s="7">
        <f t="shared" si="28"/>
        <v>0</v>
      </c>
      <c r="E155" s="7">
        <v>0</v>
      </c>
      <c r="F155" s="7">
        <v>0</v>
      </c>
      <c r="G155" s="7">
        <f t="shared" si="29"/>
        <v>0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.75">
      <c r="A156" s="8" t="s">
        <v>25</v>
      </c>
      <c r="B156" s="7">
        <v>0</v>
      </c>
      <c r="C156" s="7">
        <v>0</v>
      </c>
      <c r="D156" s="7">
        <f t="shared" si="28"/>
        <v>0</v>
      </c>
      <c r="E156" s="7">
        <v>0</v>
      </c>
      <c r="F156" s="7">
        <v>0</v>
      </c>
      <c r="G156" s="7">
        <f t="shared" si="29"/>
        <v>0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.75">
      <c r="A157" s="8" t="s">
        <v>24</v>
      </c>
      <c r="B157" s="7">
        <v>0</v>
      </c>
      <c r="C157" s="7">
        <v>0</v>
      </c>
      <c r="D157" s="7">
        <f t="shared" si="28"/>
        <v>0</v>
      </c>
      <c r="E157" s="7">
        <v>0</v>
      </c>
      <c r="F157" s="7">
        <v>0</v>
      </c>
      <c r="G157" s="7">
        <f t="shared" si="29"/>
        <v>0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75">
      <c r="A158" s="8"/>
      <c r="B158" s="7"/>
      <c r="C158" s="7"/>
      <c r="D158" s="7"/>
      <c r="E158" s="7"/>
      <c r="F158" s="7"/>
      <c r="G158" s="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s="9" customFormat="1" ht="12.75">
      <c r="A159" s="12" t="s">
        <v>23</v>
      </c>
      <c r="B159" s="11">
        <f>SUM(B161:B163)</f>
        <v>105834501.4</v>
      </c>
      <c r="C159" s="11">
        <v>0</v>
      </c>
      <c r="D159" s="11">
        <f>B159</f>
        <v>105834501.4</v>
      </c>
      <c r="E159" s="11">
        <v>8267398.68</v>
      </c>
      <c r="F159" s="11">
        <v>3208267.71</v>
      </c>
      <c r="G159" s="11">
        <f>G161</f>
        <v>97567102.72</v>
      </c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ht="12.75">
      <c r="A160" s="8"/>
      <c r="B160" s="7"/>
      <c r="C160" s="7"/>
      <c r="D160" s="7"/>
      <c r="E160" s="7"/>
      <c r="F160" s="7"/>
      <c r="G160" s="7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25.5">
      <c r="A161" s="8" t="s">
        <v>22</v>
      </c>
      <c r="B161" s="7">
        <v>105834501.4</v>
      </c>
      <c r="C161" s="7">
        <v>0</v>
      </c>
      <c r="D161" s="7">
        <f>B161</f>
        <v>105834501.4</v>
      </c>
      <c r="E161" s="7">
        <v>8267398.68</v>
      </c>
      <c r="F161" s="7">
        <v>3208267.71</v>
      </c>
      <c r="G161" s="7">
        <f>D161-E161</f>
        <v>97567102.72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25.5">
      <c r="A162" s="8" t="s">
        <v>21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25.5">
      <c r="A163" s="8" t="s">
        <v>20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.75">
      <c r="A164" s="8"/>
      <c r="B164" s="7"/>
      <c r="C164" s="7"/>
      <c r="D164" s="7"/>
      <c r="E164" s="7"/>
      <c r="F164" s="7"/>
      <c r="G164" s="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s="9" customFormat="1" ht="25.5">
      <c r="A165" s="12" t="s">
        <v>19</v>
      </c>
      <c r="B165" s="11">
        <f aca="true" t="shared" si="30" ref="B165:G165">SUM(B167:B184)</f>
        <v>0</v>
      </c>
      <c r="C165" s="11">
        <f t="shared" si="30"/>
        <v>0</v>
      </c>
      <c r="D165" s="11">
        <f t="shared" si="30"/>
        <v>0</v>
      </c>
      <c r="E165" s="11">
        <f t="shared" si="30"/>
        <v>0</v>
      </c>
      <c r="F165" s="11">
        <f t="shared" si="30"/>
        <v>0</v>
      </c>
      <c r="G165" s="11">
        <f t="shared" si="30"/>
        <v>0</v>
      </c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ht="12.75">
      <c r="A166" s="8"/>
      <c r="B166" s="7"/>
      <c r="C166" s="7"/>
      <c r="D166" s="7"/>
      <c r="E166" s="7"/>
      <c r="F166" s="7"/>
      <c r="G166" s="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25.5">
      <c r="A167" s="8" t="s">
        <v>18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25.5">
      <c r="A168" s="8" t="s">
        <v>17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25.5">
      <c r="A169" s="8" t="s">
        <v>16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75">
      <c r="A170" s="8" t="s">
        <v>15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38.25">
      <c r="A171" s="8" t="s">
        <v>14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25.5">
      <c r="A172" s="8" t="s">
        <v>13</v>
      </c>
      <c r="B172" s="7"/>
      <c r="C172" s="7"/>
      <c r="D172" s="7"/>
      <c r="E172" s="7"/>
      <c r="F172" s="7"/>
      <c r="G172" s="7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25.5">
      <c r="A173" s="8" t="s">
        <v>12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38.25">
      <c r="A174" s="8" t="s">
        <v>11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75">
      <c r="A175" s="8" t="s">
        <v>10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.75">
      <c r="A176" s="8" t="s">
        <v>9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.75">
      <c r="A177" s="8" t="s">
        <v>8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25.5">
      <c r="A178" s="8" t="s">
        <v>7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25.5">
      <c r="A179" s="8" t="s">
        <v>6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25.5">
      <c r="A180" s="8" t="s">
        <v>5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.75">
      <c r="A181" s="8" t="s">
        <v>4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.75">
      <c r="A182" s="8" t="s">
        <v>3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.75">
      <c r="A183" s="8" t="s">
        <v>2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25.5">
      <c r="A184" s="8" t="s">
        <v>1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2.75">
      <c r="A185" s="8"/>
      <c r="B185" s="7"/>
      <c r="C185" s="7"/>
      <c r="D185" s="7"/>
      <c r="E185" s="7"/>
      <c r="F185" s="7"/>
      <c r="G185" s="7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3.5" thickBot="1">
      <c r="A186" s="6" t="s">
        <v>0</v>
      </c>
      <c r="B186" s="5">
        <f aca="true" t="shared" si="31" ref="B186:G186">B9+B99</f>
        <v>2373843092.4900002</v>
      </c>
      <c r="C186" s="5">
        <f t="shared" si="31"/>
        <v>0</v>
      </c>
      <c r="D186" s="5">
        <f t="shared" si="31"/>
        <v>2373843092.4900002</v>
      </c>
      <c r="E186" s="5">
        <f t="shared" si="31"/>
        <v>979983721.4900001</v>
      </c>
      <c r="F186" s="5">
        <f t="shared" si="31"/>
        <v>899218774.2800001</v>
      </c>
      <c r="G186" s="5">
        <f t="shared" si="31"/>
        <v>1393859371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2:20" ht="12.75">
      <c r="B187" s="4"/>
      <c r="C187" s="4"/>
      <c r="D187" s="4"/>
      <c r="E187" s="4"/>
      <c r="F187" s="4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2:7" ht="12.75">
      <c r="B188" s="2"/>
      <c r="C188" s="2"/>
      <c r="D188" s="2"/>
      <c r="E188" s="2"/>
      <c r="F188" s="2"/>
      <c r="G188" s="2"/>
    </row>
    <row r="189" spans="2:7" ht="12.75">
      <c r="B189" s="2"/>
      <c r="C189" s="2"/>
      <c r="D189" s="2"/>
      <c r="E189" s="2"/>
      <c r="F189" s="2"/>
      <c r="G189" s="2"/>
    </row>
  </sheetData>
  <sheetProtection/>
  <mergeCells count="4">
    <mergeCell ref="A1:G1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Aguilar Mendoza</dc:creator>
  <cp:keywords/>
  <dc:description/>
  <cp:lastModifiedBy>Erika Guillermina Contreras Frias</cp:lastModifiedBy>
  <cp:lastPrinted>2020-07-20T17:48:13Z</cp:lastPrinted>
  <dcterms:created xsi:type="dcterms:W3CDTF">2020-07-20T17:37:11Z</dcterms:created>
  <dcterms:modified xsi:type="dcterms:W3CDTF">2020-07-20T17:48:39Z</dcterms:modified>
  <cp:category/>
  <cp:version/>
  <cp:contentType/>
  <cp:contentStatus/>
</cp:coreProperties>
</file>