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junio" sheetId="1" r:id="rId1"/>
  </sheets>
  <definedNames>
    <definedName name="_xlnm.Print_Area" localSheetId="0">junio!$A$1:$H$94</definedName>
  </definedNames>
  <calcPr calcId="145621"/>
</workbook>
</file>

<file path=xl/calcChain.xml><?xml version="1.0" encoding="utf-8"?>
<calcChain xmlns="http://schemas.openxmlformats.org/spreadsheetml/2006/main">
  <c r="D97" i="1" l="1"/>
  <c r="H91" i="1"/>
  <c r="H90" i="1"/>
  <c r="H89" i="1"/>
  <c r="H88" i="1"/>
  <c r="H87" i="1"/>
  <c r="H86" i="1"/>
  <c r="H85" i="1"/>
  <c r="H84" i="1"/>
  <c r="G84" i="1"/>
  <c r="F84" i="1"/>
  <c r="H68" i="1"/>
  <c r="H67" i="1"/>
  <c r="H66" i="1"/>
  <c r="G65" i="1"/>
  <c r="F65" i="1"/>
  <c r="H65" i="1" s="1"/>
  <c r="H63" i="1"/>
  <c r="H62" i="1"/>
  <c r="H61" i="1"/>
  <c r="H60" i="1"/>
  <c r="H59" i="1"/>
  <c r="H58" i="1"/>
  <c r="H57" i="1"/>
  <c r="H56" i="1"/>
  <c r="H55" i="1"/>
  <c r="G54" i="1"/>
  <c r="F54" i="1"/>
  <c r="H54" i="1" s="1"/>
  <c r="H52" i="1"/>
  <c r="H51" i="1"/>
  <c r="H50" i="1"/>
  <c r="H49" i="1"/>
  <c r="H48" i="1"/>
  <c r="H47" i="1"/>
  <c r="H46" i="1"/>
  <c r="H45" i="1"/>
  <c r="G43" i="1"/>
  <c r="F43" i="1"/>
  <c r="H43" i="1" s="1"/>
  <c r="H41" i="1"/>
  <c r="H40" i="1"/>
  <c r="H39" i="1"/>
  <c r="H38" i="1"/>
  <c r="H37" i="1"/>
  <c r="H36" i="1"/>
  <c r="H35" i="1"/>
  <c r="H34" i="1"/>
  <c r="H33" i="1"/>
  <c r="G32" i="1"/>
  <c r="F32" i="1"/>
  <c r="H32" i="1" s="1"/>
  <c r="H30" i="1"/>
  <c r="H29" i="1"/>
  <c r="H28" i="1"/>
  <c r="H27" i="1"/>
  <c r="H26" i="1"/>
  <c r="H25" i="1"/>
  <c r="H23" i="1"/>
  <c r="H22" i="1"/>
  <c r="H21" i="1"/>
  <c r="G21" i="1"/>
  <c r="F21" i="1"/>
  <c r="H19" i="1"/>
  <c r="H18" i="1"/>
  <c r="H17" i="1"/>
  <c r="H16" i="1"/>
  <c r="H15" i="1"/>
  <c r="H14" i="1"/>
  <c r="H13" i="1"/>
  <c r="G12" i="1"/>
  <c r="G93" i="1" s="1"/>
  <c r="F12" i="1"/>
  <c r="H12" i="1" s="1"/>
  <c r="F93" i="1" l="1"/>
  <c r="H93" i="1" s="1"/>
</calcChain>
</file>

<file path=xl/sharedStrings.xml><?xml version="1.0" encoding="utf-8"?>
<sst xmlns="http://schemas.openxmlformats.org/spreadsheetml/2006/main" count="118" uniqueCount="91">
  <si>
    <t>MUNICIPIO DE DURANGO</t>
  </si>
  <si>
    <t>Municipio de Durango Estado Analítico del Ejercicio del Presupuesto de Egresos COG (Capítulo y Concepto)</t>
  </si>
  <si>
    <t>MXN</t>
  </si>
  <si>
    <t xml:space="preserve">     Aprobado</t>
  </si>
  <si>
    <t xml:space="preserve">  Ampliaciones/</t>
  </si>
  <si>
    <t xml:space="preserve">    Modificado</t>
  </si>
  <si>
    <t xml:space="preserve">   Devengado</t>
  </si>
  <si>
    <t xml:space="preserve">      Pagado</t>
  </si>
  <si>
    <t xml:space="preserve">   Subejercicio</t>
  </si>
  <si>
    <t/>
  </si>
  <si>
    <t xml:space="preserve"> Reducciones</t>
  </si>
  <si>
    <t>Concepto</t>
  </si>
  <si>
    <t xml:space="preserve">        1</t>
  </si>
  <si>
    <t xml:space="preserve">       2</t>
  </si>
  <si>
    <t xml:space="preserve">    3 = (1+2)</t>
  </si>
  <si>
    <t xml:space="preserve">      4</t>
  </si>
  <si>
    <t xml:space="preserve">        5</t>
  </si>
  <si>
    <t xml:space="preserve">   6 = (3-4)</t>
  </si>
  <si>
    <t xml:space="preserve"> Servicios Personales</t>
  </si>
  <si>
    <t xml:space="preserve">     Remuneraciones al Personal de Caracter Permanente</t>
  </si>
  <si>
    <t xml:space="preserve">     Remuneraciones al Personal de Caracter Transitorio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</si>
  <si>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</si>
  <si>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</si>
  <si>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</si>
  <si>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</si>
  <si>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Pago de Estimulos a Servidores Públicos</t>
  </si>
  <si>
    <t xml:space="preserve"> Materiales y Suministros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</si>
  <si>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</si>
  <si>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</si>
  <si>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</si>
  <si>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</si>
  <si>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Quimicos,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</si>
  <si>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</si>
  <si>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</si>
  <si>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</si>
  <si>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</si>
  <si>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 xml:space="preserve"> Servicios Generales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</si>
  <si>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</si>
  <si>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</si>
  <si>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</si>
  <si>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</si>
  <si>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</si>
  <si>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</t>
  </si>
  <si>
    <t xml:space="preserve">     Servicio de Traslado y Viáticos</t>
  </si>
  <si>
    <t xml:space="preserve">     Servicios Oficiales</t>
  </si>
  <si>
    <t xml:space="preserve">     Otros servicios Generales</t>
  </si>
  <si>
    <t xml:space="preserve"> 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</si>
  <si>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</si>
  <si>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</si>
  <si>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</si>
  <si>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</si>
  <si>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</si>
  <si>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Otros Análogos</t>
  </si>
  <si>
    <t xml:space="preserve">     Transferencias a la Seguridad Social</t>
  </si>
  <si>
    <t xml:space="preserve">     Donativos</t>
  </si>
  <si>
    <t xml:space="preserve">     Transferencias al Exterior</t>
  </si>
  <si>
    <t xml:space="preserve"> 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</si>
  <si>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</si>
  <si>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</si>
  <si>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</si>
  <si>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</si>
  <si>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</si>
  <si>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</si>
  <si>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</si>
  <si>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</t>
  </si>
  <si>
    <t xml:space="preserve">     Activos Intangibles</t>
  </si>
  <si>
    <t xml:space="preserve"> Inversión Pública</t>
  </si>
  <si>
    <t xml:space="preserve">     Obra Pública en Bienes de Dominio Público</t>
  </si>
  <si>
    <t xml:space="preserve">     Obra Pública en Bienes Propios</t>
  </si>
  <si>
    <t xml:space="preserve">     Proyectos Productivos y Acciones de Fomento</t>
  </si>
  <si>
    <t xml:space="preserve"> Inversiones Financieras y Otras Provisiones</t>
  </si>
  <si>
    <t xml:space="preserve">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</si>
  <si>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</si>
  <si>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</si>
  <si>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</si>
  <si>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Inversiones en Fideicomisos, Mandatos y Otros Análogos</t>
  </si>
  <si>
    <t xml:space="preserve">     Otras Inversiones Financieras</t>
  </si>
  <si>
    <t xml:space="preserve">     Provisiones para contingencias y Otras Erogaciones Especiales</t>
  </si>
  <si>
    <t xml:space="preserve"> Participaciones y Aportaciones</t>
  </si>
  <si>
    <t xml:space="preserve">     Participaciones</t>
  </si>
  <si>
    <t xml:space="preserve">     Aportaciones</t>
  </si>
  <si>
    <t xml:space="preserve">     Convenios</t>
  </si>
  <si>
    <t xml:space="preserve"> Deuda Pública</t>
  </si>
  <si>
    <t xml:space="preserve">     Amortizaciones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</si>
  <si>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</si>
  <si>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</si>
  <si>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</si>
  <si>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</si>
  <si>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</si>
  <si>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 xml:space="preserve">     Adeudos de Ejercicios Fiscales Anteriores (Adefas)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</si>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</sst>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\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164" fontId="0" fillId="0" borderId="0" xfId="0" applyNumberFormat="1"/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0" borderId="7" xfId="0" applyNumberFormat="1" applyFont="1" applyBorder="1"/>
    <xf numFmtId="0" fontId="5" fillId="0" borderId="7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49" fontId="6" fillId="0" borderId="7" xfId="0" applyNumberFormat="1" applyFont="1" applyBorder="1"/>
    <xf numFmtId="164" fontId="6" fillId="0" borderId="7" xfId="0" applyNumberFormat="1" applyFont="1" applyFill="1" applyBorder="1" applyAlignment="1">
      <alignment horizontal="right"/>
    </xf>
    <xf numFmtId="39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8" xfId="0" applyNumberFormat="1" applyFont="1" applyBorder="1"/>
    <xf numFmtId="164" fontId="5" fillId="0" borderId="8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17" fontId="5" fillId="2" borderId="4" xfId="0" quotePrefix="1" applyNumberFormat="1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317501</xdr:colOff>
      <xdr:row>1</xdr:row>
      <xdr:rowOff>15876</xdr:rowOff>
    </xdr:from>
    <xdr:to>
      <xdr:col>1</xdr:col>
      <xdr:colOff>1365251</xdr:colOff>
      <xdr:row>4</xdr:row>
      <xdr:rowOff>142876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1" y="206376"/>
          <a:ext cx="1047750" cy="7556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460375</xdr:colOff>
      <xdr:row>0</xdr:row>
      <xdr:rowOff>142875</xdr:rowOff>
    </xdr:from>
    <xdr:to>
      <xdr:col>7</xdr:col>
      <xdr:colOff>1212850</xdr:colOff>
      <xdr:row>4</xdr:row>
      <xdr:rowOff>52070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2625" y="142875"/>
          <a:ext cx="2066925" cy="728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97"/>
  <sheetViews>
    <sheetView tabSelected="1" zoomScaleNormal="100" workbookViewId="0">
      <selection activeCell="F14" sqref="F14"/>
    </sheetView>
  </sheetViews>
  <sheetFormatPr baseColWidth="10" defaultRowHeight="15" x14ac:dyDescent="0.25"/>
  <cols>
    <col min="1" max="1" width="3.42578125" customWidth="1"/>
    <col min="2" max="2" width="73.42578125" bestFit="1" customWidth="1"/>
    <col min="3" max="8" width="19.7109375" bestFit="1" customWidth="1"/>
    <col min="9" max="10" width="15.28515625" bestFit="1" customWidth="1"/>
    <col min="258" max="258" width="73.42578125" bestFit="1" customWidth="1"/>
    <col min="259" max="264" width="19.7109375" bestFit="1" customWidth="1"/>
    <col min="514" max="514" width="73.42578125" bestFit="1" customWidth="1"/>
    <col min="515" max="520" width="19.7109375" bestFit="1" customWidth="1"/>
    <col min="770" max="770" width="73.42578125" bestFit="1" customWidth="1"/>
    <col min="771" max="776" width="19.7109375" bestFit="1" customWidth="1"/>
    <col min="1026" max="1026" width="73.42578125" bestFit="1" customWidth="1"/>
    <col min="1027" max="1032" width="19.7109375" bestFit="1" customWidth="1"/>
    <col min="1282" max="1282" width="73.42578125" bestFit="1" customWidth="1"/>
    <col min="1283" max="1288" width="19.7109375" bestFit="1" customWidth="1"/>
    <col min="1538" max="1538" width="73.42578125" bestFit="1" customWidth="1"/>
    <col min="1539" max="1544" width="19.7109375" bestFit="1" customWidth="1"/>
    <col min="1794" max="1794" width="73.42578125" bestFit="1" customWidth="1"/>
    <col min="1795" max="1800" width="19.7109375" bestFit="1" customWidth="1"/>
    <col min="2050" max="2050" width="73.42578125" bestFit="1" customWidth="1"/>
    <col min="2051" max="2056" width="19.7109375" bestFit="1" customWidth="1"/>
    <col min="2306" max="2306" width="73.42578125" bestFit="1" customWidth="1"/>
    <col min="2307" max="2312" width="19.7109375" bestFit="1" customWidth="1"/>
    <col min="2562" max="2562" width="73.42578125" bestFit="1" customWidth="1"/>
    <col min="2563" max="2568" width="19.7109375" bestFit="1" customWidth="1"/>
    <col min="2818" max="2818" width="73.42578125" bestFit="1" customWidth="1"/>
    <col min="2819" max="2824" width="19.7109375" bestFit="1" customWidth="1"/>
    <col min="3074" max="3074" width="73.42578125" bestFit="1" customWidth="1"/>
    <col min="3075" max="3080" width="19.7109375" bestFit="1" customWidth="1"/>
    <col min="3330" max="3330" width="73.42578125" bestFit="1" customWidth="1"/>
    <col min="3331" max="3336" width="19.7109375" bestFit="1" customWidth="1"/>
    <col min="3586" max="3586" width="73.42578125" bestFit="1" customWidth="1"/>
    <col min="3587" max="3592" width="19.7109375" bestFit="1" customWidth="1"/>
    <col min="3842" max="3842" width="73.42578125" bestFit="1" customWidth="1"/>
    <col min="3843" max="3848" width="19.7109375" bestFit="1" customWidth="1"/>
    <col min="4098" max="4098" width="73.42578125" bestFit="1" customWidth="1"/>
    <col min="4099" max="4104" width="19.7109375" bestFit="1" customWidth="1"/>
    <col min="4354" max="4354" width="73.42578125" bestFit="1" customWidth="1"/>
    <col min="4355" max="4360" width="19.7109375" bestFit="1" customWidth="1"/>
    <col min="4610" max="4610" width="73.42578125" bestFit="1" customWidth="1"/>
    <col min="4611" max="4616" width="19.7109375" bestFit="1" customWidth="1"/>
    <col min="4866" max="4866" width="73.42578125" bestFit="1" customWidth="1"/>
    <col min="4867" max="4872" width="19.7109375" bestFit="1" customWidth="1"/>
    <col min="5122" max="5122" width="73.42578125" bestFit="1" customWidth="1"/>
    <col min="5123" max="5128" width="19.7109375" bestFit="1" customWidth="1"/>
    <col min="5378" max="5378" width="73.42578125" bestFit="1" customWidth="1"/>
    <col min="5379" max="5384" width="19.7109375" bestFit="1" customWidth="1"/>
    <col min="5634" max="5634" width="73.42578125" bestFit="1" customWidth="1"/>
    <col min="5635" max="5640" width="19.7109375" bestFit="1" customWidth="1"/>
    <col min="5890" max="5890" width="73.42578125" bestFit="1" customWidth="1"/>
    <col min="5891" max="5896" width="19.7109375" bestFit="1" customWidth="1"/>
    <col min="6146" max="6146" width="73.42578125" bestFit="1" customWidth="1"/>
    <col min="6147" max="6152" width="19.7109375" bestFit="1" customWidth="1"/>
    <col min="6402" max="6402" width="73.42578125" bestFit="1" customWidth="1"/>
    <col min="6403" max="6408" width="19.7109375" bestFit="1" customWidth="1"/>
    <col min="6658" max="6658" width="73.42578125" bestFit="1" customWidth="1"/>
    <col min="6659" max="6664" width="19.7109375" bestFit="1" customWidth="1"/>
    <col min="6914" max="6914" width="73.42578125" bestFit="1" customWidth="1"/>
    <col min="6915" max="6920" width="19.7109375" bestFit="1" customWidth="1"/>
    <col min="7170" max="7170" width="73.42578125" bestFit="1" customWidth="1"/>
    <col min="7171" max="7176" width="19.7109375" bestFit="1" customWidth="1"/>
    <col min="7426" max="7426" width="73.42578125" bestFit="1" customWidth="1"/>
    <col min="7427" max="7432" width="19.7109375" bestFit="1" customWidth="1"/>
    <col min="7682" max="7682" width="73.42578125" bestFit="1" customWidth="1"/>
    <col min="7683" max="7688" width="19.7109375" bestFit="1" customWidth="1"/>
    <col min="7938" max="7938" width="73.42578125" bestFit="1" customWidth="1"/>
    <col min="7939" max="7944" width="19.7109375" bestFit="1" customWidth="1"/>
    <col min="8194" max="8194" width="73.42578125" bestFit="1" customWidth="1"/>
    <col min="8195" max="8200" width="19.7109375" bestFit="1" customWidth="1"/>
    <col min="8450" max="8450" width="73.42578125" bestFit="1" customWidth="1"/>
    <col min="8451" max="8456" width="19.7109375" bestFit="1" customWidth="1"/>
    <col min="8706" max="8706" width="73.42578125" bestFit="1" customWidth="1"/>
    <col min="8707" max="8712" width="19.7109375" bestFit="1" customWidth="1"/>
    <col min="8962" max="8962" width="73.42578125" bestFit="1" customWidth="1"/>
    <col min="8963" max="8968" width="19.7109375" bestFit="1" customWidth="1"/>
    <col min="9218" max="9218" width="73.42578125" bestFit="1" customWidth="1"/>
    <col min="9219" max="9224" width="19.7109375" bestFit="1" customWidth="1"/>
    <col min="9474" max="9474" width="73.42578125" bestFit="1" customWidth="1"/>
    <col min="9475" max="9480" width="19.7109375" bestFit="1" customWidth="1"/>
    <col min="9730" max="9730" width="73.42578125" bestFit="1" customWidth="1"/>
    <col min="9731" max="9736" width="19.7109375" bestFit="1" customWidth="1"/>
    <col min="9986" max="9986" width="73.42578125" bestFit="1" customWidth="1"/>
    <col min="9987" max="9992" width="19.7109375" bestFit="1" customWidth="1"/>
    <col min="10242" max="10242" width="73.42578125" bestFit="1" customWidth="1"/>
    <col min="10243" max="10248" width="19.7109375" bestFit="1" customWidth="1"/>
    <col min="10498" max="10498" width="73.42578125" bestFit="1" customWidth="1"/>
    <col min="10499" max="10504" width="19.7109375" bestFit="1" customWidth="1"/>
    <col min="10754" max="10754" width="73.42578125" bestFit="1" customWidth="1"/>
    <col min="10755" max="10760" width="19.7109375" bestFit="1" customWidth="1"/>
    <col min="11010" max="11010" width="73.42578125" bestFit="1" customWidth="1"/>
    <col min="11011" max="11016" width="19.7109375" bestFit="1" customWidth="1"/>
    <col min="11266" max="11266" width="73.42578125" bestFit="1" customWidth="1"/>
    <col min="11267" max="11272" width="19.7109375" bestFit="1" customWidth="1"/>
    <col min="11522" max="11522" width="73.42578125" bestFit="1" customWidth="1"/>
    <col min="11523" max="11528" width="19.7109375" bestFit="1" customWidth="1"/>
    <col min="11778" max="11778" width="73.42578125" bestFit="1" customWidth="1"/>
    <col min="11779" max="11784" width="19.7109375" bestFit="1" customWidth="1"/>
    <col min="12034" max="12034" width="73.42578125" bestFit="1" customWidth="1"/>
    <col min="12035" max="12040" width="19.7109375" bestFit="1" customWidth="1"/>
    <col min="12290" max="12290" width="73.42578125" bestFit="1" customWidth="1"/>
    <col min="12291" max="12296" width="19.7109375" bestFit="1" customWidth="1"/>
    <col min="12546" max="12546" width="73.42578125" bestFit="1" customWidth="1"/>
    <col min="12547" max="12552" width="19.7109375" bestFit="1" customWidth="1"/>
    <col min="12802" max="12802" width="73.42578125" bestFit="1" customWidth="1"/>
    <col min="12803" max="12808" width="19.7109375" bestFit="1" customWidth="1"/>
    <col min="13058" max="13058" width="73.42578125" bestFit="1" customWidth="1"/>
    <col min="13059" max="13064" width="19.7109375" bestFit="1" customWidth="1"/>
    <col min="13314" max="13314" width="73.42578125" bestFit="1" customWidth="1"/>
    <col min="13315" max="13320" width="19.7109375" bestFit="1" customWidth="1"/>
    <col min="13570" max="13570" width="73.42578125" bestFit="1" customWidth="1"/>
    <col min="13571" max="13576" width="19.7109375" bestFit="1" customWidth="1"/>
    <col min="13826" max="13826" width="73.42578125" bestFit="1" customWidth="1"/>
    <col min="13827" max="13832" width="19.7109375" bestFit="1" customWidth="1"/>
    <col min="14082" max="14082" width="73.42578125" bestFit="1" customWidth="1"/>
    <col min="14083" max="14088" width="19.7109375" bestFit="1" customWidth="1"/>
    <col min="14338" max="14338" width="73.42578125" bestFit="1" customWidth="1"/>
    <col min="14339" max="14344" width="19.7109375" bestFit="1" customWidth="1"/>
    <col min="14594" max="14594" width="73.42578125" bestFit="1" customWidth="1"/>
    <col min="14595" max="14600" width="19.7109375" bestFit="1" customWidth="1"/>
    <col min="14850" max="14850" width="73.42578125" bestFit="1" customWidth="1"/>
    <col min="14851" max="14856" width="19.7109375" bestFit="1" customWidth="1"/>
    <col min="15106" max="15106" width="73.42578125" bestFit="1" customWidth="1"/>
    <col min="15107" max="15112" width="19.7109375" bestFit="1" customWidth="1"/>
    <col min="15362" max="15362" width="73.42578125" bestFit="1" customWidth="1"/>
    <col min="15363" max="15368" width="19.7109375" bestFit="1" customWidth="1"/>
    <col min="15618" max="15618" width="73.42578125" bestFit="1" customWidth="1"/>
    <col min="15619" max="15624" width="19.7109375" bestFit="1" customWidth="1"/>
    <col min="15874" max="15874" width="73.42578125" bestFit="1" customWidth="1"/>
    <col min="15875" max="15880" width="19.7109375" bestFit="1" customWidth="1"/>
    <col min="16130" max="16130" width="73.42578125" bestFit="1" customWidth="1"/>
    <col min="16131" max="16136" width="19.7109375" bestFit="1" customWidth="1"/>
  </cols>
  <sheetData>
    <row r="1" spans="2:9" ht="15" customHeight="1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3"/>
    </row>
    <row r="3" spans="2:9" ht="20.100000000000001" customHeight="1" x14ac:dyDescent="0.25">
      <c r="B3" s="4" t="s">
        <v>1</v>
      </c>
      <c r="C3" s="5"/>
      <c r="D3" s="5"/>
      <c r="E3" s="5"/>
      <c r="F3" s="5"/>
      <c r="G3" s="5"/>
      <c r="H3" s="6"/>
    </row>
    <row r="4" spans="2:9" x14ac:dyDescent="0.25">
      <c r="B4" s="29">
        <v>43617</v>
      </c>
      <c r="C4" s="10"/>
      <c r="D4" s="10"/>
      <c r="E4" s="10"/>
      <c r="F4" s="10"/>
      <c r="G4" s="10"/>
      <c r="H4" s="11"/>
    </row>
    <row r="5" spans="2:9" ht="15.75" thickBot="1" x14ac:dyDescent="0.3">
      <c r="B5" s="12" t="s">
        <v>2</v>
      </c>
      <c r="C5" s="10"/>
      <c r="D5" s="10"/>
      <c r="E5" s="10"/>
      <c r="F5" s="10"/>
      <c r="G5" s="10"/>
      <c r="H5" s="11"/>
    </row>
    <row r="6" spans="2:9" x14ac:dyDescent="0.25">
      <c r="B6" s="13"/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</row>
    <row r="7" spans="2:9" x14ac:dyDescent="0.25">
      <c r="B7" s="14"/>
      <c r="C7" s="14" t="s">
        <v>9</v>
      </c>
      <c r="D7" s="14" t="s">
        <v>10</v>
      </c>
      <c r="E7" s="14" t="s">
        <v>9</v>
      </c>
      <c r="F7" s="14" t="s">
        <v>9</v>
      </c>
      <c r="G7" s="14" t="s">
        <v>9</v>
      </c>
      <c r="H7" s="14" t="s">
        <v>9</v>
      </c>
    </row>
    <row r="8" spans="2:9" x14ac:dyDescent="0.25">
      <c r="B8" s="14" t="s">
        <v>11</v>
      </c>
      <c r="C8" s="14" t="s">
        <v>12</v>
      </c>
      <c r="D8" s="14" t="s">
        <v>13</v>
      </c>
      <c r="E8" s="14" t="s">
        <v>14</v>
      </c>
      <c r="F8" s="14" t="s">
        <v>15</v>
      </c>
      <c r="G8" s="14" t="s">
        <v>16</v>
      </c>
      <c r="H8" s="14" t="s">
        <v>17</v>
      </c>
    </row>
    <row r="9" spans="2:9" x14ac:dyDescent="0.25">
      <c r="B9" s="14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  <c r="H9" s="14" t="s">
        <v>9</v>
      </c>
    </row>
    <row r="10" spans="2:9" ht="15.75" thickBot="1" x14ac:dyDescent="0.3">
      <c r="B10" s="15"/>
      <c r="C10" s="15" t="s">
        <v>9</v>
      </c>
      <c r="D10" s="15" t="s">
        <v>9</v>
      </c>
      <c r="E10" s="15" t="s">
        <v>9</v>
      </c>
      <c r="F10" s="15" t="s">
        <v>9</v>
      </c>
      <c r="G10" s="15" t="s">
        <v>9</v>
      </c>
      <c r="H10" s="15" t="s">
        <v>9</v>
      </c>
    </row>
    <row r="11" spans="2:9" s="7" customFormat="1" x14ac:dyDescent="0.25">
      <c r="B11" s="16" t="s">
        <v>9</v>
      </c>
      <c r="C11" s="17"/>
      <c r="D11" s="17"/>
      <c r="E11" s="17"/>
      <c r="F11" s="17"/>
      <c r="G11" s="17"/>
      <c r="H11" s="17"/>
    </row>
    <row r="12" spans="2:9" s="7" customFormat="1" x14ac:dyDescent="0.25">
      <c r="B12" s="16" t="s">
        <v>18</v>
      </c>
      <c r="C12" s="18">
        <v>886575622.74000013</v>
      </c>
      <c r="D12" s="18">
        <v>78655539.169999838</v>
      </c>
      <c r="E12" s="18">
        <v>965231161.90999997</v>
      </c>
      <c r="F12" s="18">
        <f>SUM(F13:F19)</f>
        <v>439124007.20999998</v>
      </c>
      <c r="G12" s="18">
        <f>SUM(G13:G19)</f>
        <v>439124007.20999998</v>
      </c>
      <c r="H12" s="18">
        <f>E12-F12</f>
        <v>526107154.69999999</v>
      </c>
    </row>
    <row r="13" spans="2:9" s="7" customFormat="1" x14ac:dyDescent="0.25">
      <c r="B13" s="19" t="s">
        <v>19</v>
      </c>
      <c r="C13" s="20">
        <v>363731497.04000002</v>
      </c>
      <c r="D13" s="20">
        <v>47556119.079999983</v>
      </c>
      <c r="E13" s="20">
        <v>411287616.12</v>
      </c>
      <c r="F13" s="20">
        <v>211125199.43000001</v>
      </c>
      <c r="G13" s="20">
        <v>211125199.43000001</v>
      </c>
      <c r="H13" s="20">
        <f>E13-F13</f>
        <v>200162416.69</v>
      </c>
      <c r="I13"/>
    </row>
    <row r="14" spans="2:9" x14ac:dyDescent="0.25">
      <c r="B14" s="19" t="s">
        <v>20</v>
      </c>
      <c r="C14" s="20">
        <v>85649901.049999997</v>
      </c>
      <c r="D14" s="21">
        <v>-8825160.4200000018</v>
      </c>
      <c r="E14" s="20">
        <v>76824740.629999995</v>
      </c>
      <c r="F14" s="20">
        <v>47719084.030000001</v>
      </c>
      <c r="G14" s="20">
        <v>47719084.030000001</v>
      </c>
      <c r="H14" s="20">
        <f t="shared" ref="H14:H19" si="0">E14-F14</f>
        <v>29105656.599999994</v>
      </c>
    </row>
    <row r="15" spans="2:9" x14ac:dyDescent="0.25">
      <c r="B15" s="19" t="s">
        <v>21</v>
      </c>
      <c r="C15" s="20">
        <v>212333487.06</v>
      </c>
      <c r="D15" s="20">
        <v>9027948.9799999893</v>
      </c>
      <c r="E15" s="20">
        <v>221361436.03999999</v>
      </c>
      <c r="F15" s="20">
        <v>66984491.369999997</v>
      </c>
      <c r="G15" s="20">
        <v>66984491.369999997</v>
      </c>
      <c r="H15" s="20">
        <f t="shared" si="0"/>
        <v>154376944.66999999</v>
      </c>
    </row>
    <row r="16" spans="2:9" x14ac:dyDescent="0.25">
      <c r="B16" s="19" t="s">
        <v>22</v>
      </c>
      <c r="C16" s="20">
        <v>103717095</v>
      </c>
      <c r="D16" s="20">
        <v>12496661.239999995</v>
      </c>
      <c r="E16" s="20">
        <v>116213756.23999999</v>
      </c>
      <c r="F16" s="20">
        <v>56367526.840000004</v>
      </c>
      <c r="G16" s="20">
        <v>56367526.840000004</v>
      </c>
      <c r="H16" s="20">
        <f t="shared" si="0"/>
        <v>59846229.399999991</v>
      </c>
      <c r="I16" s="7"/>
    </row>
    <row r="17" spans="1:10" x14ac:dyDescent="0.25">
      <c r="B17" s="19" t="s">
        <v>23</v>
      </c>
      <c r="C17" s="20">
        <v>121143642.59</v>
      </c>
      <c r="D17" s="20">
        <v>18399970.289999992</v>
      </c>
      <c r="E17" s="20">
        <v>139543612.88</v>
      </c>
      <c r="F17" s="20">
        <v>56927705.539999999</v>
      </c>
      <c r="G17" s="20">
        <v>56927705.539999999</v>
      </c>
      <c r="H17" s="20">
        <f t="shared" si="0"/>
        <v>82615907.340000004</v>
      </c>
    </row>
    <row r="18" spans="1:10" x14ac:dyDescent="0.25">
      <c r="B18" s="19" t="s">
        <v>24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f t="shared" si="0"/>
        <v>0</v>
      </c>
    </row>
    <row r="19" spans="1:10" x14ac:dyDescent="0.25">
      <c r="B19" s="19" t="s">
        <v>25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f t="shared" si="0"/>
        <v>0</v>
      </c>
    </row>
    <row r="20" spans="1:10" x14ac:dyDescent="0.25">
      <c r="B20" s="19" t="s">
        <v>9</v>
      </c>
      <c r="C20" s="22"/>
      <c r="D20" s="22"/>
      <c r="E20" s="22"/>
      <c r="F20" s="22"/>
      <c r="G20" s="22"/>
      <c r="H20" s="22"/>
      <c r="I20" s="7"/>
    </row>
    <row r="21" spans="1:10" x14ac:dyDescent="0.25">
      <c r="A21" s="7"/>
      <c r="B21" s="16" t="s">
        <v>26</v>
      </c>
      <c r="C21" s="18">
        <v>156396293.54000002</v>
      </c>
      <c r="D21" s="18">
        <v>3000000</v>
      </c>
      <c r="E21" s="18">
        <v>159396293.54000002</v>
      </c>
      <c r="F21" s="18">
        <f>SUM(F22:F30)</f>
        <v>51730836.309999995</v>
      </c>
      <c r="G21" s="18">
        <f>SUM(G22:G30)</f>
        <v>51730836.309999995</v>
      </c>
      <c r="H21" s="18">
        <f>E21-F21</f>
        <v>107665457.23000002</v>
      </c>
    </row>
    <row r="22" spans="1:10" s="7" customFormat="1" x14ac:dyDescent="0.25">
      <c r="B22" s="19" t="s">
        <v>27</v>
      </c>
      <c r="C22" s="20">
        <v>11258353.960000001</v>
      </c>
      <c r="D22" s="21">
        <v>0</v>
      </c>
      <c r="E22" s="20">
        <v>11258353.960000001</v>
      </c>
      <c r="F22" s="20">
        <v>2120842.16</v>
      </c>
      <c r="G22" s="20">
        <v>2120842.16</v>
      </c>
      <c r="H22" s="20">
        <f>E22-F22</f>
        <v>9137511.8000000007</v>
      </c>
      <c r="J22"/>
    </row>
    <row r="23" spans="1:10" x14ac:dyDescent="0.25">
      <c r="B23" s="19" t="s">
        <v>28</v>
      </c>
      <c r="C23" s="20">
        <v>9253503.2400000002</v>
      </c>
      <c r="D23" s="21">
        <v>0</v>
      </c>
      <c r="E23" s="20">
        <v>9253503.2400000002</v>
      </c>
      <c r="F23" s="20">
        <v>2552702.6</v>
      </c>
      <c r="G23" s="20">
        <v>2552702.6</v>
      </c>
      <c r="H23" s="20">
        <f t="shared" ref="H23:H30" si="1">E23-F23</f>
        <v>6700800.6400000006</v>
      </c>
    </row>
    <row r="24" spans="1:10" x14ac:dyDescent="0.25">
      <c r="B24" s="19" t="s">
        <v>29</v>
      </c>
      <c r="C24" s="20">
        <v>0</v>
      </c>
      <c r="D24" s="20">
        <v>0</v>
      </c>
      <c r="E24" s="23">
        <v>0</v>
      </c>
      <c r="F24" s="20">
        <v>0</v>
      </c>
      <c r="G24" s="20">
        <v>0</v>
      </c>
      <c r="H24" s="20"/>
    </row>
    <row r="25" spans="1:10" x14ac:dyDescent="0.25">
      <c r="B25" s="19" t="s">
        <v>30</v>
      </c>
      <c r="C25" s="20">
        <v>39251554.859999999</v>
      </c>
      <c r="D25" s="21">
        <v>0</v>
      </c>
      <c r="E25" s="20">
        <v>39251554.859999999</v>
      </c>
      <c r="F25" s="20">
        <v>9719615.9199999999</v>
      </c>
      <c r="G25" s="20">
        <v>9719615.9199999999</v>
      </c>
      <c r="H25" s="20">
        <f t="shared" si="1"/>
        <v>29531938.939999998</v>
      </c>
    </row>
    <row r="26" spans="1:10" x14ac:dyDescent="0.25">
      <c r="B26" s="19" t="s">
        <v>31</v>
      </c>
      <c r="C26" s="20">
        <v>9611725.0199999996</v>
      </c>
      <c r="D26" s="21">
        <v>0</v>
      </c>
      <c r="E26" s="20">
        <v>9611725.0199999996</v>
      </c>
      <c r="F26" s="20">
        <v>2163784.67</v>
      </c>
      <c r="G26" s="20">
        <v>2163784.67</v>
      </c>
      <c r="H26" s="20">
        <f t="shared" si="1"/>
        <v>7447940.3499999996</v>
      </c>
    </row>
    <row r="27" spans="1:10" x14ac:dyDescent="0.25">
      <c r="B27" s="19" t="s">
        <v>32</v>
      </c>
      <c r="C27" s="20">
        <v>69723012.150000006</v>
      </c>
      <c r="D27" s="20">
        <v>0</v>
      </c>
      <c r="E27" s="20">
        <v>69723012.150000006</v>
      </c>
      <c r="F27" s="20">
        <v>33245405.34</v>
      </c>
      <c r="G27" s="20">
        <v>33245405.34</v>
      </c>
      <c r="H27" s="20">
        <f t="shared" si="1"/>
        <v>36477606.810000002</v>
      </c>
    </row>
    <row r="28" spans="1:10" x14ac:dyDescent="0.25">
      <c r="B28" s="19" t="s">
        <v>33</v>
      </c>
      <c r="C28" s="20">
        <v>9157006.4700000007</v>
      </c>
      <c r="D28" s="20">
        <v>3000000</v>
      </c>
      <c r="E28" s="20">
        <v>12157006.470000001</v>
      </c>
      <c r="F28" s="20">
        <v>131025.07</v>
      </c>
      <c r="G28" s="20">
        <v>131025.07</v>
      </c>
      <c r="H28" s="20">
        <f t="shared" si="1"/>
        <v>12025981.4</v>
      </c>
    </row>
    <row r="29" spans="1:10" x14ac:dyDescent="0.25">
      <c r="B29" s="19" t="s">
        <v>34</v>
      </c>
      <c r="C29" s="20">
        <v>10000</v>
      </c>
      <c r="D29" s="20">
        <v>0</v>
      </c>
      <c r="E29" s="20">
        <v>10000</v>
      </c>
      <c r="F29" s="20">
        <v>0</v>
      </c>
      <c r="G29" s="20">
        <v>0</v>
      </c>
      <c r="H29" s="20">
        <f t="shared" si="1"/>
        <v>10000</v>
      </c>
    </row>
    <row r="30" spans="1:10" x14ac:dyDescent="0.25">
      <c r="B30" s="19" t="s">
        <v>35</v>
      </c>
      <c r="C30" s="20">
        <v>8131137.8399999999</v>
      </c>
      <c r="D30" s="20">
        <v>0</v>
      </c>
      <c r="E30" s="20">
        <v>8131137.8399999999</v>
      </c>
      <c r="F30" s="20">
        <v>1797460.55</v>
      </c>
      <c r="G30" s="20">
        <v>1797460.55</v>
      </c>
      <c r="H30" s="20">
        <f t="shared" si="1"/>
        <v>6333677.29</v>
      </c>
    </row>
    <row r="31" spans="1:10" x14ac:dyDescent="0.25">
      <c r="B31" s="19" t="s">
        <v>9</v>
      </c>
      <c r="C31" s="22"/>
      <c r="D31" s="22"/>
      <c r="E31" s="22"/>
      <c r="F31" s="22"/>
      <c r="G31" s="22"/>
      <c r="H31" s="22"/>
    </row>
    <row r="32" spans="1:10" x14ac:dyDescent="0.25">
      <c r="B32" s="16" t="s">
        <v>36</v>
      </c>
      <c r="C32" s="18">
        <v>649941842.57000005</v>
      </c>
      <c r="D32" s="18">
        <v>17819292.620000005</v>
      </c>
      <c r="E32" s="18">
        <v>667761135.19000006</v>
      </c>
      <c r="F32" s="18">
        <f t="shared" ref="F32:G32" si="2">SUM(F33:F41)</f>
        <v>230024376.89999998</v>
      </c>
      <c r="G32" s="18">
        <f t="shared" si="2"/>
        <v>230024376.89999998</v>
      </c>
      <c r="H32" s="18">
        <f>E32-F32</f>
        <v>437736758.29000008</v>
      </c>
    </row>
    <row r="33" spans="2:8" s="7" customFormat="1" x14ac:dyDescent="0.25">
      <c r="B33" s="19" t="s">
        <v>37</v>
      </c>
      <c r="C33" s="20">
        <v>126658560.97</v>
      </c>
      <c r="D33" s="20">
        <v>0</v>
      </c>
      <c r="E33" s="20">
        <v>126658560.97</v>
      </c>
      <c r="F33" s="20">
        <v>40734122.799999997</v>
      </c>
      <c r="G33" s="20">
        <v>40734122.799999997</v>
      </c>
      <c r="H33" s="20">
        <f t="shared" ref="H33:H41" si="3">E33-F33</f>
        <v>85924438.170000002</v>
      </c>
    </row>
    <row r="34" spans="2:8" x14ac:dyDescent="0.25">
      <c r="B34" s="19" t="s">
        <v>38</v>
      </c>
      <c r="C34" s="20">
        <v>100002456.17</v>
      </c>
      <c r="D34" s="20">
        <v>13000000</v>
      </c>
      <c r="E34" s="20">
        <v>113002456.17</v>
      </c>
      <c r="F34" s="20">
        <v>35989248.289999999</v>
      </c>
      <c r="G34" s="20">
        <v>35989248.289999999</v>
      </c>
      <c r="H34" s="20">
        <f t="shared" si="3"/>
        <v>77013207.879999995</v>
      </c>
    </row>
    <row r="35" spans="2:8" x14ac:dyDescent="0.25">
      <c r="B35" s="19" t="s">
        <v>39</v>
      </c>
      <c r="C35" s="20">
        <v>94213795.549999997</v>
      </c>
      <c r="D35" s="20">
        <v>-863138.28000000119</v>
      </c>
      <c r="E35" s="20">
        <v>93350657.269999996</v>
      </c>
      <c r="F35" s="20">
        <v>40066493.789999999</v>
      </c>
      <c r="G35" s="20">
        <v>40066493.789999999</v>
      </c>
      <c r="H35" s="20">
        <f t="shared" si="3"/>
        <v>53284163.479999997</v>
      </c>
    </row>
    <row r="36" spans="2:8" x14ac:dyDescent="0.25">
      <c r="B36" s="19" t="s">
        <v>40</v>
      </c>
      <c r="C36" s="20">
        <v>25235185.149999999</v>
      </c>
      <c r="D36" s="20">
        <v>2550956.3600000031</v>
      </c>
      <c r="E36" s="20">
        <v>27786141.510000002</v>
      </c>
      <c r="F36" s="20">
        <v>12936012.630000001</v>
      </c>
      <c r="G36" s="20">
        <v>12936012.630000001</v>
      </c>
      <c r="H36" s="20">
        <f t="shared" si="3"/>
        <v>14850128.880000001</v>
      </c>
    </row>
    <row r="37" spans="2:8" x14ac:dyDescent="0.25">
      <c r="B37" s="19" t="s">
        <v>41</v>
      </c>
      <c r="C37" s="20">
        <v>205320844.02000001</v>
      </c>
      <c r="D37" s="20">
        <v>5073109.3400000036</v>
      </c>
      <c r="E37" s="20">
        <v>210393953.36000001</v>
      </c>
      <c r="F37" s="20">
        <v>74669657.829999998</v>
      </c>
      <c r="G37" s="20">
        <v>74669657.829999998</v>
      </c>
      <c r="H37" s="20">
        <f t="shared" si="3"/>
        <v>135724295.53000003</v>
      </c>
    </row>
    <row r="38" spans="2:8" x14ac:dyDescent="0.25">
      <c r="B38" s="19" t="s">
        <v>42</v>
      </c>
      <c r="C38" s="20">
        <v>30863785.469999999</v>
      </c>
      <c r="D38" s="20">
        <v>0</v>
      </c>
      <c r="E38" s="20">
        <v>30863785.469999999</v>
      </c>
      <c r="F38" s="20">
        <v>9446751.9700000007</v>
      </c>
      <c r="G38" s="20">
        <v>9446751.9700000007</v>
      </c>
      <c r="H38" s="20">
        <f t="shared" si="3"/>
        <v>21417033.5</v>
      </c>
    </row>
    <row r="39" spans="2:8" x14ac:dyDescent="0.25">
      <c r="B39" s="19" t="s">
        <v>43</v>
      </c>
      <c r="C39" s="20">
        <v>8509009.6400000006</v>
      </c>
      <c r="D39" s="20">
        <v>0</v>
      </c>
      <c r="E39" s="20">
        <v>8509009.6400000006</v>
      </c>
      <c r="F39" s="20">
        <v>405667.9</v>
      </c>
      <c r="G39" s="20">
        <v>405667.9</v>
      </c>
      <c r="H39" s="20">
        <f t="shared" si="3"/>
        <v>8103341.7400000002</v>
      </c>
    </row>
    <row r="40" spans="2:8" x14ac:dyDescent="0.25">
      <c r="B40" s="19" t="s">
        <v>44</v>
      </c>
      <c r="C40" s="20">
        <v>38117374.859999999</v>
      </c>
      <c r="D40" s="20">
        <v>-500000</v>
      </c>
      <c r="E40" s="20">
        <v>37617374.859999999</v>
      </c>
      <c r="F40" s="20">
        <v>10188336.369999999</v>
      </c>
      <c r="G40" s="20">
        <v>10188336.369999999</v>
      </c>
      <c r="H40" s="20">
        <f t="shared" si="3"/>
        <v>27429038.490000002</v>
      </c>
    </row>
    <row r="41" spans="2:8" x14ac:dyDescent="0.25">
      <c r="B41" s="19" t="s">
        <v>45</v>
      </c>
      <c r="C41" s="20">
        <v>21020830.739999998</v>
      </c>
      <c r="D41" s="20">
        <v>-1441634.799999997</v>
      </c>
      <c r="E41" s="20">
        <v>19579195.940000001</v>
      </c>
      <c r="F41" s="20">
        <v>5588085.3200000003</v>
      </c>
      <c r="G41" s="20">
        <v>5588085.3200000003</v>
      </c>
      <c r="H41" s="20">
        <f t="shared" si="3"/>
        <v>13991110.620000001</v>
      </c>
    </row>
    <row r="42" spans="2:8" x14ac:dyDescent="0.25">
      <c r="B42" s="19" t="s">
        <v>9</v>
      </c>
      <c r="C42" s="22"/>
      <c r="D42" s="22"/>
      <c r="E42" s="22"/>
      <c r="F42" s="22"/>
      <c r="G42" s="22"/>
      <c r="H42" s="22"/>
    </row>
    <row r="43" spans="2:8" x14ac:dyDescent="0.25">
      <c r="B43" s="16" t="s">
        <v>46</v>
      </c>
      <c r="C43" s="18">
        <v>311172642.29000002</v>
      </c>
      <c r="D43" s="18">
        <v>0</v>
      </c>
      <c r="E43" s="18">
        <v>311172642.29000002</v>
      </c>
      <c r="F43" s="18">
        <f t="shared" ref="F43:G43" si="4">SUM(F44:F52)</f>
        <v>176738761.78999999</v>
      </c>
      <c r="G43" s="18">
        <f t="shared" si="4"/>
        <v>176738761.78999999</v>
      </c>
      <c r="H43" s="18">
        <f>E43-F43</f>
        <v>134433880.50000003</v>
      </c>
    </row>
    <row r="44" spans="2:8" s="7" customFormat="1" x14ac:dyDescent="0.25">
      <c r="B44" s="19" t="s">
        <v>47</v>
      </c>
      <c r="C44" s="20">
        <v>0</v>
      </c>
      <c r="D44" s="20">
        <v>0</v>
      </c>
      <c r="E44" s="23">
        <v>0</v>
      </c>
      <c r="F44" s="20">
        <v>0</v>
      </c>
      <c r="G44" s="20">
        <v>0</v>
      </c>
      <c r="H44" s="20" t="s">
        <v>9</v>
      </c>
    </row>
    <row r="45" spans="2:8" x14ac:dyDescent="0.25">
      <c r="B45" s="19" t="s">
        <v>48</v>
      </c>
      <c r="C45" s="20">
        <v>106723287.04000001</v>
      </c>
      <c r="D45" s="20">
        <v>0</v>
      </c>
      <c r="E45" s="20">
        <v>106723287.04000001</v>
      </c>
      <c r="F45" s="20">
        <v>52193393.609999999</v>
      </c>
      <c r="G45" s="20">
        <v>52193393.609999999</v>
      </c>
      <c r="H45" s="20">
        <f t="shared" ref="H45:H52" si="5">E45-F45</f>
        <v>54529893.430000007</v>
      </c>
    </row>
    <row r="46" spans="2:8" x14ac:dyDescent="0.25">
      <c r="B46" s="19" t="s">
        <v>49</v>
      </c>
      <c r="C46" s="20">
        <v>144740292.44</v>
      </c>
      <c r="D46" s="21">
        <v>0</v>
      </c>
      <c r="E46" s="20">
        <v>144740292.44</v>
      </c>
      <c r="F46" s="20">
        <v>108195984.53</v>
      </c>
      <c r="G46" s="20">
        <v>108195984.53</v>
      </c>
      <c r="H46" s="20">
        <f t="shared" si="5"/>
        <v>36544307.909999996</v>
      </c>
    </row>
    <row r="47" spans="2:8" x14ac:dyDescent="0.25">
      <c r="B47" s="19" t="s">
        <v>50</v>
      </c>
      <c r="C47" s="20">
        <v>58609062.810000002</v>
      </c>
      <c r="D47" s="21">
        <v>0</v>
      </c>
      <c r="E47" s="20">
        <v>58609062.810000002</v>
      </c>
      <c r="F47" s="20">
        <v>15834925.4</v>
      </c>
      <c r="G47" s="20">
        <v>15834925.4</v>
      </c>
      <c r="H47" s="20">
        <f t="shared" si="5"/>
        <v>42774137.410000004</v>
      </c>
    </row>
    <row r="48" spans="2:8" x14ac:dyDescent="0.25">
      <c r="B48" s="19" t="s">
        <v>51</v>
      </c>
      <c r="C48" s="20">
        <v>1100000</v>
      </c>
      <c r="D48" s="20">
        <v>0</v>
      </c>
      <c r="E48" s="20">
        <v>1100000</v>
      </c>
      <c r="F48" s="20">
        <v>514458.25</v>
      </c>
      <c r="G48" s="20">
        <v>514458.25</v>
      </c>
      <c r="H48" s="20">
        <f t="shared" si="5"/>
        <v>585541.75</v>
      </c>
    </row>
    <row r="49" spans="2:8" x14ac:dyDescent="0.25">
      <c r="B49" s="19" t="s">
        <v>52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f t="shared" si="5"/>
        <v>0</v>
      </c>
    </row>
    <row r="50" spans="2:8" x14ac:dyDescent="0.25">
      <c r="B50" s="19" t="s">
        <v>53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5"/>
        <v>0</v>
      </c>
    </row>
    <row r="51" spans="2:8" x14ac:dyDescent="0.25">
      <c r="B51" s="19" t="s">
        <v>54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f t="shared" si="5"/>
        <v>0</v>
      </c>
    </row>
    <row r="52" spans="2:8" x14ac:dyDescent="0.25">
      <c r="B52" s="19" t="s">
        <v>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f t="shared" si="5"/>
        <v>0</v>
      </c>
    </row>
    <row r="53" spans="2:8" x14ac:dyDescent="0.25">
      <c r="B53" s="19" t="s">
        <v>9</v>
      </c>
      <c r="C53" s="22"/>
      <c r="D53" s="22"/>
      <c r="E53" s="22"/>
      <c r="F53" s="22"/>
      <c r="G53" s="22"/>
      <c r="H53" s="22"/>
    </row>
    <row r="54" spans="2:8" x14ac:dyDescent="0.25">
      <c r="B54" s="16" t="s">
        <v>56</v>
      </c>
      <c r="C54" s="18">
        <v>14650000.83</v>
      </c>
      <c r="D54" s="18">
        <v>0</v>
      </c>
      <c r="E54" s="18">
        <v>14650000.83</v>
      </c>
      <c r="F54" s="18">
        <f t="shared" ref="F54:G54" si="6">SUM(F55:F63)</f>
        <v>2120639.62</v>
      </c>
      <c r="G54" s="18">
        <f t="shared" si="6"/>
        <v>2120639.62</v>
      </c>
      <c r="H54" s="18">
        <f t="shared" ref="H54:H68" si="7">E54-F54</f>
        <v>12529361.210000001</v>
      </c>
    </row>
    <row r="55" spans="2:8" s="7" customFormat="1" x14ac:dyDescent="0.25">
      <c r="B55" s="19" t="s">
        <v>57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f t="shared" si="7"/>
        <v>0</v>
      </c>
    </row>
    <row r="56" spans="2:8" x14ac:dyDescent="0.25">
      <c r="B56" s="19" t="s">
        <v>58</v>
      </c>
      <c r="C56" s="20">
        <v>0</v>
      </c>
      <c r="D56" s="20">
        <v>0</v>
      </c>
      <c r="E56" s="23">
        <v>0</v>
      </c>
      <c r="F56" s="20">
        <v>0</v>
      </c>
      <c r="G56" s="20">
        <v>0</v>
      </c>
      <c r="H56" s="20">
        <f t="shared" si="7"/>
        <v>0</v>
      </c>
    </row>
    <row r="57" spans="2:8" x14ac:dyDescent="0.25">
      <c r="B57" s="19" t="s">
        <v>59</v>
      </c>
      <c r="C57" s="20">
        <v>0</v>
      </c>
      <c r="D57" s="20">
        <v>0</v>
      </c>
      <c r="E57" s="23">
        <v>0</v>
      </c>
      <c r="F57" s="20">
        <v>0</v>
      </c>
      <c r="G57" s="20">
        <v>0</v>
      </c>
      <c r="H57" s="20">
        <f t="shared" si="7"/>
        <v>0</v>
      </c>
    </row>
    <row r="58" spans="2:8" x14ac:dyDescent="0.25">
      <c r="B58" s="19" t="s">
        <v>60</v>
      </c>
      <c r="C58" s="20">
        <v>14650000.83</v>
      </c>
      <c r="D58" s="20">
        <v>0</v>
      </c>
      <c r="E58" s="20">
        <v>14650000.83</v>
      </c>
      <c r="F58" s="20">
        <v>2120639.62</v>
      </c>
      <c r="G58" s="20">
        <v>2120639.62</v>
      </c>
      <c r="H58" s="20">
        <f t="shared" si="7"/>
        <v>12529361.210000001</v>
      </c>
    </row>
    <row r="59" spans="2:8" x14ac:dyDescent="0.25">
      <c r="B59" s="19" t="s">
        <v>61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f t="shared" si="7"/>
        <v>0</v>
      </c>
    </row>
    <row r="60" spans="2:8" x14ac:dyDescent="0.25">
      <c r="B60" s="19" t="s">
        <v>62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f t="shared" si="7"/>
        <v>0</v>
      </c>
    </row>
    <row r="61" spans="2:8" x14ac:dyDescent="0.25">
      <c r="B61" s="19" t="s">
        <v>63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f t="shared" si="7"/>
        <v>0</v>
      </c>
    </row>
    <row r="62" spans="2:8" x14ac:dyDescent="0.25">
      <c r="B62" s="19" t="s">
        <v>64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f t="shared" si="7"/>
        <v>0</v>
      </c>
    </row>
    <row r="63" spans="2:8" x14ac:dyDescent="0.25">
      <c r="B63" s="19" t="s">
        <v>65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f t="shared" si="7"/>
        <v>0</v>
      </c>
    </row>
    <row r="64" spans="2:8" x14ac:dyDescent="0.25">
      <c r="B64" s="19" t="s">
        <v>9</v>
      </c>
      <c r="C64" s="22"/>
      <c r="D64" s="22"/>
      <c r="E64" s="22"/>
      <c r="F64" s="22"/>
      <c r="G64" s="22"/>
      <c r="H64" s="22"/>
    </row>
    <row r="65" spans="2:8" x14ac:dyDescent="0.25">
      <c r="B65" s="16" t="s">
        <v>66</v>
      </c>
      <c r="C65" s="18">
        <v>133000000</v>
      </c>
      <c r="D65" s="18">
        <v>38737322.419999987</v>
      </c>
      <c r="E65" s="18">
        <v>171737322.41999999</v>
      </c>
      <c r="F65" s="18">
        <f>SUM(F66:F68)</f>
        <v>138769316.19999999</v>
      </c>
      <c r="G65" s="18">
        <f>SUM(G66:G68)</f>
        <v>138769316.19999999</v>
      </c>
      <c r="H65" s="18">
        <f t="shared" si="7"/>
        <v>32968006.219999999</v>
      </c>
    </row>
    <row r="66" spans="2:8" s="7" customFormat="1" x14ac:dyDescent="0.25">
      <c r="B66" s="19" t="s">
        <v>67</v>
      </c>
      <c r="C66" s="20">
        <v>133000000</v>
      </c>
      <c r="D66" s="20">
        <v>38737322.419999987</v>
      </c>
      <c r="E66" s="20">
        <v>171737322.41999999</v>
      </c>
      <c r="F66" s="20">
        <v>138769316.19999999</v>
      </c>
      <c r="G66" s="20">
        <v>138769316.19999999</v>
      </c>
      <c r="H66" s="20">
        <f t="shared" si="7"/>
        <v>32968006.219999999</v>
      </c>
    </row>
    <row r="67" spans="2:8" x14ac:dyDescent="0.25">
      <c r="B67" s="19" t="s">
        <v>68</v>
      </c>
      <c r="C67" s="20">
        <v>0</v>
      </c>
      <c r="D67" s="20">
        <v>0</v>
      </c>
      <c r="E67" s="23">
        <v>0</v>
      </c>
      <c r="F67" s="20">
        <v>0</v>
      </c>
      <c r="G67" s="20">
        <v>0</v>
      </c>
      <c r="H67" s="20">
        <f t="shared" si="7"/>
        <v>0</v>
      </c>
    </row>
    <row r="68" spans="2:8" x14ac:dyDescent="0.25">
      <c r="B68" s="19" t="s">
        <v>69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f t="shared" si="7"/>
        <v>0</v>
      </c>
    </row>
    <row r="69" spans="2:8" x14ac:dyDescent="0.25">
      <c r="B69" s="19" t="s">
        <v>9</v>
      </c>
      <c r="C69" s="22"/>
      <c r="D69" s="22"/>
      <c r="E69" s="22"/>
      <c r="F69" s="22"/>
      <c r="G69" s="22"/>
      <c r="H69" s="22"/>
    </row>
    <row r="70" spans="2:8" x14ac:dyDescent="0.25">
      <c r="B70" s="16" t="s">
        <v>70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2:8" x14ac:dyDescent="0.25">
      <c r="B71" s="19" t="s">
        <v>71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2:8" x14ac:dyDescent="0.25">
      <c r="B72" s="19" t="s">
        <v>72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2:8" x14ac:dyDescent="0.25">
      <c r="B73" s="19" t="s">
        <v>73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2:8" x14ac:dyDescent="0.25">
      <c r="B74" s="19" t="s">
        <v>74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2:8" x14ac:dyDescent="0.25">
      <c r="B75" s="19" t="s">
        <v>75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2:8" x14ac:dyDescent="0.25">
      <c r="B76" s="19" t="s">
        <v>76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</row>
    <row r="77" spans="2:8" s="7" customFormat="1" x14ac:dyDescent="0.25">
      <c r="B77" s="19" t="s">
        <v>77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</row>
    <row r="78" spans="2:8" x14ac:dyDescent="0.25">
      <c r="B78" s="19" t="s">
        <v>9</v>
      </c>
      <c r="C78" s="22"/>
      <c r="D78" s="22"/>
      <c r="E78" s="22"/>
      <c r="F78" s="22"/>
      <c r="G78" s="22"/>
      <c r="H78" s="22"/>
    </row>
    <row r="79" spans="2:8" x14ac:dyDescent="0.25">
      <c r="B79" s="16" t="s">
        <v>78</v>
      </c>
      <c r="C79" s="18">
        <v>0</v>
      </c>
      <c r="D79" s="18">
        <v>0</v>
      </c>
      <c r="E79" s="24">
        <v>0</v>
      </c>
      <c r="F79" s="18">
        <v>0</v>
      </c>
      <c r="G79" s="18">
        <v>0</v>
      </c>
      <c r="H79" s="18">
        <v>0</v>
      </c>
    </row>
    <row r="80" spans="2:8" x14ac:dyDescent="0.25">
      <c r="B80" s="19" t="s">
        <v>79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2:16" s="7" customFormat="1" x14ac:dyDescent="0.25">
      <c r="B81" s="19" t="s">
        <v>80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2:16" x14ac:dyDescent="0.25">
      <c r="B82" s="19" t="s">
        <v>81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</row>
    <row r="83" spans="2:16" x14ac:dyDescent="0.25">
      <c r="B83" s="19" t="s">
        <v>9</v>
      </c>
      <c r="C83" s="17"/>
      <c r="D83" s="17"/>
      <c r="E83" s="17"/>
      <c r="F83" s="17"/>
      <c r="G83" s="17"/>
      <c r="H83" s="17"/>
    </row>
    <row r="84" spans="2:16" x14ac:dyDescent="0.25">
      <c r="B84" s="19" t="s">
        <v>82</v>
      </c>
      <c r="C84" s="18">
        <v>102762938.48999999</v>
      </c>
      <c r="D84" s="18">
        <v>-5000000</v>
      </c>
      <c r="E84" s="18">
        <v>97762938.489999995</v>
      </c>
      <c r="F84" s="18">
        <f>SUM(F85:F91)</f>
        <v>23198777.649999999</v>
      </c>
      <c r="G84" s="18">
        <f>SUM(G85:G91)</f>
        <v>23198777.649999999</v>
      </c>
      <c r="H84" s="18">
        <f t="shared" ref="H84:H91" si="8">E84-F84</f>
        <v>74564160.840000004</v>
      </c>
    </row>
    <row r="85" spans="2:16" x14ac:dyDescent="0.25">
      <c r="B85" s="19" t="s">
        <v>83</v>
      </c>
      <c r="C85" s="20">
        <v>76234860</v>
      </c>
      <c r="D85" s="20">
        <v>-5000000</v>
      </c>
      <c r="E85" s="20">
        <v>71234860</v>
      </c>
      <c r="F85" s="20">
        <v>8219624.29</v>
      </c>
      <c r="G85" s="20">
        <v>8219624.29</v>
      </c>
      <c r="H85" s="20">
        <f t="shared" si="8"/>
        <v>63015235.710000001</v>
      </c>
    </row>
    <row r="86" spans="2:16" s="7" customFormat="1" x14ac:dyDescent="0.25">
      <c r="B86" s="19" t="s">
        <v>84</v>
      </c>
      <c r="C86" s="20">
        <v>26528078.489999998</v>
      </c>
      <c r="D86" s="20">
        <v>0</v>
      </c>
      <c r="E86" s="20">
        <v>26528078.489999998</v>
      </c>
      <c r="F86" s="20">
        <v>14979153.359999999</v>
      </c>
      <c r="G86" s="20">
        <v>14979153.359999999</v>
      </c>
      <c r="H86" s="20">
        <f t="shared" si="8"/>
        <v>11548925.129999999</v>
      </c>
      <c r="I86" s="8"/>
      <c r="J86" s="8"/>
      <c r="K86" s="8"/>
      <c r="L86" s="8"/>
      <c r="M86" s="8"/>
      <c r="N86" s="8"/>
      <c r="O86" s="8"/>
      <c r="P86" s="8"/>
    </row>
    <row r="87" spans="2:16" x14ac:dyDescent="0.25">
      <c r="B87" s="19" t="s">
        <v>85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f t="shared" si="8"/>
        <v>0</v>
      </c>
    </row>
    <row r="88" spans="2:16" x14ac:dyDescent="0.25">
      <c r="B88" s="19" t="s">
        <v>86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f t="shared" si="8"/>
        <v>0</v>
      </c>
    </row>
    <row r="89" spans="2:16" x14ac:dyDescent="0.25">
      <c r="B89" s="19" t="s">
        <v>87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f t="shared" si="8"/>
        <v>0</v>
      </c>
    </row>
    <row r="90" spans="2:16" x14ac:dyDescent="0.25">
      <c r="B90" s="19" t="s">
        <v>88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f t="shared" si="8"/>
        <v>0</v>
      </c>
    </row>
    <row r="91" spans="2:16" x14ac:dyDescent="0.25">
      <c r="B91" s="19" t="s">
        <v>89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f t="shared" si="8"/>
        <v>0</v>
      </c>
    </row>
    <row r="92" spans="2:16" x14ac:dyDescent="0.25">
      <c r="B92" s="19" t="s">
        <v>9</v>
      </c>
      <c r="C92" s="22"/>
      <c r="D92" s="22"/>
      <c r="E92" s="22"/>
      <c r="F92" s="22"/>
      <c r="G92" s="22"/>
      <c r="H92" s="22"/>
    </row>
    <row r="93" spans="2:16" ht="15.75" thickBot="1" x14ac:dyDescent="0.3">
      <c r="B93" s="25" t="s">
        <v>90</v>
      </c>
      <c r="C93" s="26">
        <v>2254499340.46</v>
      </c>
      <c r="D93" s="26">
        <v>133212154.20999983</v>
      </c>
      <c r="E93" s="26">
        <v>2387711494.6699996</v>
      </c>
      <c r="F93" s="26">
        <f t="shared" ref="F93:J93" si="9">F12+F21+F32+F43+F54+F65+F70+F79+F84</f>
        <v>1061706715.6799999</v>
      </c>
      <c r="G93" s="26">
        <f t="shared" si="9"/>
        <v>1061706715.6799999</v>
      </c>
      <c r="H93" s="26">
        <f>E93-F93</f>
        <v>1326004778.9899998</v>
      </c>
    </row>
    <row r="94" spans="2:16" x14ac:dyDescent="0.25">
      <c r="B94" s="27"/>
      <c r="C94" s="28"/>
      <c r="D94" s="28"/>
      <c r="E94" s="28"/>
      <c r="F94" s="28"/>
      <c r="G94" s="28"/>
      <c r="H94" s="28"/>
    </row>
    <row r="95" spans="2:16" x14ac:dyDescent="0.25">
      <c r="B95" s="27"/>
      <c r="C95" s="27"/>
      <c r="D95" s="27"/>
      <c r="E95" s="27"/>
      <c r="F95" s="27"/>
      <c r="G95" s="27"/>
      <c r="H95" s="27"/>
    </row>
    <row r="97" spans="4:4" x14ac:dyDescent="0.25">
      <c r="D97" s="9">
        <f>C93-2387711494.67</f>
        <v>-133212154.21000004</v>
      </c>
    </row>
  </sheetData>
  <mergeCells count="4">
    <mergeCell ref="B2:H2"/>
    <mergeCell ref="B3:H3"/>
    <mergeCell ref="B4:H4"/>
    <mergeCell ref="B5:H5"/>
  </mergeCells>
  <pageMargins left="0.7" right="0.7" top="0.75" bottom="0.75" header="0.3" footer="0.3"/>
  <pageSetup paperSize="9" scale="44" fitToHeight="0" orientation="portrait" horizontalDpi="4294967295" verticalDpi="4294967295" r:id="rId1"/>
  <rowBreaks count="1" manualBreakCount="1"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2019-08-16T20:50:10Z</dcterms:created>
  <dcterms:modified xsi:type="dcterms:W3CDTF">2019-08-16T20:51:47Z</dcterms:modified>
</cp:coreProperties>
</file>