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LDF\3er Trimestre\"/>
    </mc:Choice>
  </mc:AlternateContent>
  <xr:revisionPtr revIDLastSave="0" documentId="13_ncr:1_{FD76E8F4-7DA2-40A4-B667-9FE68C7CD2C5}" xr6:coauthVersionLast="36" xr6:coauthVersionMax="36" xr10:uidLastSave="{00000000-0000-0000-0000-000000000000}"/>
  <bookViews>
    <workbookView xWindow="0" yWindow="0" windowWidth="21600" windowHeight="8805" xr2:uid="{8A0CB6AF-1D4E-4FDD-AA8F-958CECAD83A2}"/>
  </bookViews>
  <sheets>
    <sheet name="LDF F2 IADP" sheetId="1" r:id="rId1"/>
  </sheets>
  <externalReferences>
    <externalReference r:id="rId2"/>
  </externalReferences>
  <definedNames>
    <definedName name="_xlnm.Print_Area" localSheetId="0">'LDF F2 IADP'!$A$1:$I$43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C18" i="1"/>
  <c r="G17" i="1"/>
  <c r="G16" i="1"/>
  <c r="H15" i="1"/>
  <c r="H14" i="1" s="1"/>
  <c r="G15" i="1"/>
  <c r="E15" i="1"/>
  <c r="E14" i="1" s="1"/>
  <c r="C15" i="1"/>
  <c r="C14" i="1" s="1"/>
  <c r="F14" i="1"/>
  <c r="D14" i="1"/>
  <c r="G13" i="1"/>
  <c r="G12" i="1"/>
  <c r="H11" i="1"/>
  <c r="H10" i="1" s="1"/>
  <c r="E11" i="1"/>
  <c r="E10" i="1" s="1"/>
  <c r="C11" i="1"/>
  <c r="F10" i="1"/>
  <c r="F20" i="1" s="1"/>
  <c r="D10" i="1"/>
  <c r="D20" i="1" s="1"/>
  <c r="G14" i="1" l="1"/>
  <c r="H20" i="1"/>
  <c r="G11" i="1"/>
  <c r="G10" i="1"/>
  <c r="E18" i="1"/>
  <c r="G18" i="1" s="1"/>
  <c r="C10" i="1"/>
  <c r="C20" i="1" s="1"/>
  <c r="E20" i="1" l="1"/>
  <c r="G20" i="1"/>
</calcChain>
</file>

<file path=xl/sharedStrings.xml><?xml version="1.0" encoding="utf-8"?>
<sst xmlns="http://schemas.openxmlformats.org/spreadsheetml/2006/main" count="52" uniqueCount="51">
  <si>
    <t>Formato 2</t>
  </si>
  <si>
    <t>Informe Analítico de la Deuda Pública y Otros Pasivos - LDF</t>
  </si>
  <si>
    <t>MUNICIPIO DE DURANGO (a)</t>
  </si>
  <si>
    <t>Del 1 de enero al 30 de septiembre de 2022 (b)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</si>
  <si>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</si>
  <si>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</si>
  <si>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</si>
  <si>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</si>
  <si>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</si>
  <si>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</si>
  <si>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</si>
  <si>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</si>
  <si>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</si>
  <si>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2020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</si>
  <si>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</si>
  <si>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</si>
  <si>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</si>
  <si>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</si>
  <si>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</si>
  <si>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</si>
  <si>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</si>
  <si>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</si>
  <si>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</si>
  <si>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</si>
  <si>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</si>
  <si>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</si>
  <si>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</si>
  <si>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</si>
  <si>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</si>
  <si>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</si>
  <si>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</si>
  <si>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</si>
  <si>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</si>
  <si>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</si>
  <si>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</si>
  <si>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</si>
  <si>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</si>
  <si>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</si>
  <si>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</si>
  <si>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</si>
  <si>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</si>
  <si>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</si>
  <si>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</si>
  <si>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</si>
  <si>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</si>
  <si>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</si>
  <si>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Bbva Bancomer</t>
  </si>
  <si>
    <t>TIIE + 1.3%</t>
  </si>
  <si>
    <t>0.58 Por Disposición</t>
  </si>
  <si>
    <t>B. Bbva Bancomer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</si>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</sst>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 wrapText="1"/>
    </xf>
    <xf numFmtId="43" fontId="3" fillId="0" borderId="0" xfId="0" applyNumberFormat="1" applyFont="1"/>
    <xf numFmtId="0" fontId="5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43" fontId="10" fillId="0" borderId="7" xfId="1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AppData/Local/Microsoft/Windows/INetCache/Content.Outlook/2I9HTNTE/09%202022%20%20EDOS%20FINANCIEROS%20ARMONIZAD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ROV"/>
      <sheetName val="Rev Fondos"/>
      <sheetName val="BALANZA DETALLE "/>
      <sheetName val="BALANZA SEP"/>
      <sheetName val="EA"/>
      <sheetName val="ESF"/>
      <sheetName val="LDF F1 ESF "/>
      <sheetName val="nota"/>
      <sheetName val="ESF REG"/>
      <sheetName val="Hoja1"/>
      <sheetName val="ADQ ACT FIJO"/>
      <sheetName val="ECSF"/>
      <sheetName val="EVH"/>
      <sheetName val="EAA"/>
      <sheetName val="EAD"/>
      <sheetName val="EFE . PAGADO"/>
      <sheetName val="CONCILIACION PRES"/>
      <sheetName val="EDO FLUJOS X FONDO"/>
      <sheetName val="EAI"/>
      <sheetName val="LDF F5 Analitico de Ingresos"/>
      <sheetName val="Hoja4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 ORiginal"/>
      <sheetName val="P END NETO (2)"/>
      <sheetName val="P END NETO (Corregido)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H9">
            <v>4545454.5</v>
          </cell>
        </row>
        <row r="10">
          <cell r="G10">
            <v>8263510.5700000003</v>
          </cell>
        </row>
        <row r="22">
          <cell r="G22">
            <v>231861178.81999999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F22">
            <v>272063801.81999999</v>
          </cell>
        </row>
        <row r="34">
          <cell r="F34">
            <v>499898796.27999991</v>
          </cell>
          <cell r="G34">
            <v>248301005.95000005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E9">
            <v>1508607.7499999998</v>
          </cell>
        </row>
        <row r="10">
          <cell r="E10">
            <v>2324843.73</v>
          </cell>
        </row>
        <row r="11">
          <cell r="E11">
            <v>5188077.4400000004</v>
          </cell>
        </row>
        <row r="12">
          <cell r="E12">
            <v>8534041</v>
          </cell>
        </row>
        <row r="13">
          <cell r="E13">
            <v>3797684.4000000004</v>
          </cell>
        </row>
        <row r="14">
          <cell r="E14">
            <v>3336419.9799999995</v>
          </cell>
        </row>
        <row r="15">
          <cell r="E15">
            <v>1118135.4100000001</v>
          </cell>
        </row>
        <row r="16">
          <cell r="E16">
            <v>2893850.93</v>
          </cell>
        </row>
        <row r="17">
          <cell r="E17">
            <v>1821342.79</v>
          </cell>
        </row>
        <row r="18">
          <cell r="E18">
            <v>1416109</v>
          </cell>
        </row>
        <row r="19">
          <cell r="E19"/>
        </row>
        <row r="20">
          <cell r="E20">
            <v>0</v>
          </cell>
        </row>
        <row r="21">
          <cell r="E21">
            <v>4545454.5</v>
          </cell>
        </row>
      </sheetData>
      <sheetData sheetId="30"/>
      <sheetData sheetId="31"/>
      <sheetData sheetId="32">
        <row r="8">
          <cell r="C8">
            <v>3145180.49</v>
          </cell>
        </row>
        <row r="9">
          <cell r="C9">
            <v>1605212.92</v>
          </cell>
        </row>
        <row r="10">
          <cell r="C10">
            <v>1634423.16</v>
          </cell>
        </row>
        <row r="11">
          <cell r="C11">
            <v>1474099.79</v>
          </cell>
        </row>
        <row r="12">
          <cell r="C12">
            <v>1478405.8</v>
          </cell>
        </row>
        <row r="13">
          <cell r="C13">
            <v>1729609.55</v>
          </cell>
        </row>
        <row r="14">
          <cell r="C14">
            <v>1818702.45</v>
          </cell>
        </row>
        <row r="15">
          <cell r="C15">
            <v>1494856.43</v>
          </cell>
        </row>
        <row r="16">
          <cell r="C16">
            <v>1170534.75</v>
          </cell>
        </row>
        <row r="17">
          <cell r="C17">
            <v>1244774.58</v>
          </cell>
        </row>
        <row r="18">
          <cell r="C18">
            <v>23107.73</v>
          </cell>
        </row>
        <row r="20">
          <cell r="C20"/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1A53-251D-4090-BC34-D1C1DDE091EA}">
  <sheetPr>
    <tabColor rgb="FFFFFF00"/>
    <pageSetUpPr fitToPage="1"/>
  </sheetPr>
  <dimension ref="A1:J44"/>
  <sheetViews>
    <sheetView tabSelected="1" topLeftCell="A22" workbookViewId="0"/>
  </sheetViews>
  <sheetFormatPr baseColWidth="10" defaultRowHeight="15" x14ac:dyDescent="0.25"/>
  <cols>
    <col min="2" max="2" width="38.42578125" customWidth="1"/>
    <col min="3" max="3" width="19.42578125" customWidth="1"/>
    <col min="4" max="4" width="16.5703125" customWidth="1"/>
    <col min="5" max="5" width="16.85546875" customWidth="1"/>
    <col min="6" max="6" width="15.5703125" customWidth="1"/>
    <col min="7" max="7" width="15.7109375" customWidth="1"/>
    <col min="8" max="9" width="13.5703125" customWidth="1"/>
    <col min="10" max="10" width="12" bestFit="1" customWidth="1"/>
  </cols>
  <sheetData>
    <row r="1" spans="1:9" ht="15.75" thickBot="1" x14ac:dyDescent="0.3">
      <c r="A1" s="1" t="s">
        <v>0</v>
      </c>
      <c r="B1" s="48" t="s">
        <v>1</v>
      </c>
      <c r="C1" s="48"/>
      <c r="D1" s="48"/>
      <c r="E1" s="48"/>
      <c r="F1" s="48"/>
      <c r="G1" s="48"/>
      <c r="H1" s="48"/>
      <c r="I1" s="48"/>
    </row>
    <row r="2" spans="1:9" s="2" customFormat="1" ht="12.75" thickBot="1" x14ac:dyDescent="0.25">
      <c r="A2" s="49" t="s">
        <v>2</v>
      </c>
      <c r="B2" s="50"/>
      <c r="C2" s="50"/>
      <c r="D2" s="50"/>
      <c r="E2" s="50"/>
      <c r="F2" s="50"/>
      <c r="G2" s="50"/>
      <c r="H2" s="50"/>
      <c r="I2" s="51"/>
    </row>
    <row r="3" spans="1:9" s="2" customFormat="1" ht="12.75" thickBot="1" x14ac:dyDescent="0.25">
      <c r="A3" s="52" t="s">
        <v>1</v>
      </c>
      <c r="B3" s="53"/>
      <c r="C3" s="53"/>
      <c r="D3" s="53"/>
      <c r="E3" s="53"/>
      <c r="F3" s="53"/>
      <c r="G3" s="53"/>
      <c r="H3" s="53"/>
      <c r="I3" s="54"/>
    </row>
    <row r="4" spans="1:9" s="2" customFormat="1" ht="12.75" thickBot="1" x14ac:dyDescent="0.25">
      <c r="A4" s="52" t="s">
        <v>3</v>
      </c>
      <c r="B4" s="53"/>
      <c r="C4" s="53"/>
      <c r="D4" s="53"/>
      <c r="E4" s="53"/>
      <c r="F4" s="53"/>
      <c r="G4" s="53"/>
      <c r="H4" s="53"/>
      <c r="I4" s="54"/>
    </row>
    <row r="5" spans="1:9" s="2" customFormat="1" ht="12.75" thickBot="1" x14ac:dyDescent="0.25">
      <c r="A5" s="52" t="s">
        <v>4</v>
      </c>
      <c r="B5" s="53"/>
      <c r="C5" s="53"/>
      <c r="D5" s="53"/>
      <c r="E5" s="53"/>
      <c r="F5" s="53"/>
      <c r="G5" s="53"/>
      <c r="H5" s="53"/>
      <c r="I5" s="54"/>
    </row>
    <row r="6" spans="1:9" s="2" customFormat="1" ht="24" customHeight="1" x14ac:dyDescent="0.2">
      <c r="A6" s="55" t="s">
        <v>5</v>
      </c>
      <c r="B6" s="56"/>
      <c r="C6" s="3" t="s">
        <v>6</v>
      </c>
      <c r="D6" s="44" t="s">
        <v>7</v>
      </c>
      <c r="E6" s="44" t="s">
        <v>8</v>
      </c>
      <c r="F6" s="44" t="s">
        <v>9</v>
      </c>
      <c r="G6" s="3" t="s">
        <v>10</v>
      </c>
      <c r="H6" s="44" t="s">
        <v>11</v>
      </c>
      <c r="I6" s="44" t="s">
        <v>12</v>
      </c>
    </row>
    <row r="7" spans="1:9" s="2" customFormat="1" ht="24.75" thickBot="1" x14ac:dyDescent="0.25">
      <c r="A7" s="57"/>
      <c r="B7" s="58"/>
      <c r="C7" s="4" t="s">
        <v>13</v>
      </c>
      <c r="D7" s="45"/>
      <c r="E7" s="45"/>
      <c r="F7" s="45"/>
      <c r="G7" s="4" t="s">
        <v>14</v>
      </c>
      <c r="H7" s="45"/>
      <c r="I7" s="45"/>
    </row>
    <row r="8" spans="1:9" s="2" customFormat="1" ht="12" x14ac:dyDescent="0.2">
      <c r="A8" s="46"/>
      <c r="B8" s="47"/>
      <c r="C8" s="5"/>
      <c r="D8" s="5"/>
      <c r="E8" s="5"/>
      <c r="F8" s="5"/>
      <c r="G8" s="5"/>
      <c r="H8" s="5"/>
      <c r="I8" s="5"/>
    </row>
    <row r="9" spans="1:9" s="2" customFormat="1" ht="12" x14ac:dyDescent="0.2">
      <c r="A9" s="38" t="s">
        <v>15</v>
      </c>
      <c r="B9" s="39"/>
      <c r="C9" s="6"/>
      <c r="D9" s="6"/>
      <c r="E9" s="6"/>
      <c r="F9" s="6"/>
      <c r="G9" s="6"/>
      <c r="H9" s="6"/>
      <c r="I9" s="6"/>
    </row>
    <row r="10" spans="1:9" s="2" customFormat="1" ht="12" x14ac:dyDescent="0.2">
      <c r="A10" s="38" t="s">
        <v>16</v>
      </c>
      <c r="B10" s="39"/>
      <c r="C10" s="7">
        <f>SUM(C11:C13)</f>
        <v>4545454.5</v>
      </c>
      <c r="D10" s="7">
        <f t="shared" ref="D10:H10" si="0">SUM(D11:D13)</f>
        <v>0</v>
      </c>
      <c r="E10" s="7">
        <f t="shared" si="0"/>
        <v>4545454.6500000004</v>
      </c>
      <c r="F10" s="8">
        <f t="shared" si="0"/>
        <v>0</v>
      </c>
      <c r="G10" s="7">
        <f t="shared" si="0"/>
        <v>-3.7252903539730653E-10</v>
      </c>
      <c r="H10" s="7">
        <f t="shared" si="0"/>
        <v>23107.73</v>
      </c>
      <c r="I10" s="8">
        <v>0</v>
      </c>
    </row>
    <row r="11" spans="1:9" s="2" customFormat="1" ht="12" x14ac:dyDescent="0.2">
      <c r="A11" s="9"/>
      <c r="B11" s="10" t="s">
        <v>17</v>
      </c>
      <c r="C11" s="11">
        <f>[1]ESF!H9</f>
        <v>4545454.5</v>
      </c>
      <c r="D11" s="11">
        <v>0</v>
      </c>
      <c r="E11" s="11">
        <f>'[1]P END NETO ORiginal'!E19+'[1]P END NETO ORiginal'!E20+'[1]P END NETO ORiginal'!E21+0.15</f>
        <v>4545454.6500000004</v>
      </c>
      <c r="F11" s="11">
        <v>0</v>
      </c>
      <c r="G11" s="11">
        <f>C11+D11-E11+0.15</f>
        <v>-3.7252903539730653E-10</v>
      </c>
      <c r="H11" s="11">
        <f>'[1]P INTS DEUDA'!C18+'[1]P INTS DEUDA'!C20</f>
        <v>23107.73</v>
      </c>
      <c r="I11" s="11">
        <v>0</v>
      </c>
    </row>
    <row r="12" spans="1:9" s="2" customFormat="1" ht="12" x14ac:dyDescent="0.2">
      <c r="A12" s="12"/>
      <c r="B12" s="10" t="s">
        <v>18</v>
      </c>
      <c r="C12" s="11">
        <v>0</v>
      </c>
      <c r="D12" s="11">
        <v>0</v>
      </c>
      <c r="E12" s="11">
        <v>0</v>
      </c>
      <c r="F12" s="11">
        <v>0</v>
      </c>
      <c r="G12" s="11">
        <f t="shared" ref="G12:G13" si="1">C12+D12-E12+F12</f>
        <v>0</v>
      </c>
      <c r="H12" s="11">
        <v>0</v>
      </c>
      <c r="I12" s="11">
        <v>0</v>
      </c>
    </row>
    <row r="13" spans="1:9" s="2" customFormat="1" ht="12" x14ac:dyDescent="0.2">
      <c r="A13" s="12"/>
      <c r="B13" s="10" t="s">
        <v>19</v>
      </c>
      <c r="C13" s="11">
        <v>0</v>
      </c>
      <c r="D13" s="11">
        <v>0</v>
      </c>
      <c r="E13" s="11">
        <v>0</v>
      </c>
      <c r="F13" s="11">
        <v>0</v>
      </c>
      <c r="G13" s="11">
        <f t="shared" si="1"/>
        <v>0</v>
      </c>
      <c r="H13" s="11">
        <v>0</v>
      </c>
      <c r="I13" s="11">
        <v>0</v>
      </c>
    </row>
    <row r="14" spans="1:9" s="2" customFormat="1" ht="12" x14ac:dyDescent="0.2">
      <c r="A14" s="38" t="s">
        <v>20</v>
      </c>
      <c r="B14" s="39"/>
      <c r="C14" s="8">
        <f>SUM(C15:C17)</f>
        <v>272063801.81999999</v>
      </c>
      <c r="D14" s="8">
        <f t="shared" ref="D14:H14" si="2">SUM(D15:D17)</f>
        <v>0</v>
      </c>
      <c r="E14" s="8">
        <f t="shared" si="2"/>
        <v>31939112.43</v>
      </c>
      <c r="F14" s="8">
        <f t="shared" si="2"/>
        <v>0</v>
      </c>
      <c r="G14" s="8">
        <f t="shared" si="2"/>
        <v>240124689.38999999</v>
      </c>
      <c r="H14" s="8">
        <f t="shared" si="2"/>
        <v>16795799.920000002</v>
      </c>
      <c r="I14" s="8">
        <v>0</v>
      </c>
    </row>
    <row r="15" spans="1:9" s="2" customFormat="1" ht="12" x14ac:dyDescent="0.2">
      <c r="A15" s="9"/>
      <c r="B15" s="10" t="s">
        <v>21</v>
      </c>
      <c r="C15" s="11">
        <f>[1]EAD!F22</f>
        <v>272063801.81999999</v>
      </c>
      <c r="D15" s="11">
        <v>0</v>
      </c>
      <c r="E15" s="11">
        <f>SUM('[1]P END NETO ORiginal'!E9:E18)</f>
        <v>31939112.43</v>
      </c>
      <c r="F15" s="11">
        <v>0</v>
      </c>
      <c r="G15" s="11">
        <f>[1]ESF!G10+[1]ESF!G22</f>
        <v>240124689.38999999</v>
      </c>
      <c r="H15" s="11">
        <f>SUM('[1]P INTS DEUDA'!C8:C17)</f>
        <v>16795799.920000002</v>
      </c>
      <c r="I15" s="11">
        <v>0</v>
      </c>
    </row>
    <row r="16" spans="1:9" s="2" customFormat="1" ht="12" x14ac:dyDescent="0.2">
      <c r="A16" s="12"/>
      <c r="B16" s="10" t="s">
        <v>22</v>
      </c>
      <c r="C16" s="11">
        <v>0</v>
      </c>
      <c r="D16" s="11">
        <v>0</v>
      </c>
      <c r="E16" s="11">
        <v>0</v>
      </c>
      <c r="F16" s="11">
        <v>0</v>
      </c>
      <c r="G16" s="11">
        <f t="shared" ref="G16:G17" si="3">C16+D16-E16+F16</f>
        <v>0</v>
      </c>
      <c r="H16" s="11">
        <v>0</v>
      </c>
      <c r="I16" s="11">
        <v>0</v>
      </c>
    </row>
    <row r="17" spans="1:9" s="2" customFormat="1" ht="12" x14ac:dyDescent="0.2">
      <c r="A17" s="12"/>
      <c r="B17" s="10" t="s">
        <v>23</v>
      </c>
      <c r="C17" s="11">
        <v>0</v>
      </c>
      <c r="D17" s="11">
        <v>0</v>
      </c>
      <c r="E17" s="11">
        <v>0</v>
      </c>
      <c r="F17" s="11">
        <v>0</v>
      </c>
      <c r="G17" s="11">
        <f t="shared" si="3"/>
        <v>0</v>
      </c>
      <c r="H17" s="11">
        <v>0</v>
      </c>
      <c r="I17" s="11">
        <v>0</v>
      </c>
    </row>
    <row r="18" spans="1:9" s="2" customFormat="1" ht="12" x14ac:dyDescent="0.2">
      <c r="A18" s="38" t="s">
        <v>24</v>
      </c>
      <c r="B18" s="39"/>
      <c r="C18" s="8">
        <f>[1]EAD!$F$34</f>
        <v>499898796.27999991</v>
      </c>
      <c r="D18" s="8"/>
      <c r="E18" s="8">
        <f>C18-[1]EAD!$G$34</f>
        <v>251597790.32999986</v>
      </c>
      <c r="F18" s="8">
        <v>0</v>
      </c>
      <c r="G18" s="8">
        <f>C18+D18-E18+F18</f>
        <v>248301005.95000005</v>
      </c>
      <c r="H18" s="8">
        <v>0</v>
      </c>
      <c r="I18" s="8">
        <v>0</v>
      </c>
    </row>
    <row r="19" spans="1:9" s="2" customFormat="1" ht="12" x14ac:dyDescent="0.2">
      <c r="A19" s="12"/>
      <c r="B19" s="10"/>
      <c r="C19" s="11"/>
      <c r="D19" s="11"/>
      <c r="E19" s="11"/>
      <c r="F19" s="11"/>
      <c r="G19" s="11"/>
      <c r="H19" s="11"/>
      <c r="I19" s="11">
        <v>0</v>
      </c>
    </row>
    <row r="20" spans="1:9" s="2" customFormat="1" ht="12" x14ac:dyDescent="0.2">
      <c r="A20" s="38" t="s">
        <v>25</v>
      </c>
      <c r="B20" s="39"/>
      <c r="C20" s="8">
        <f>C10+C14+C18</f>
        <v>776508052.5999999</v>
      </c>
      <c r="D20" s="8">
        <f t="shared" ref="D20:I20" si="4">D10+D14+D18</f>
        <v>0</v>
      </c>
      <c r="E20" s="8">
        <f t="shared" si="4"/>
        <v>288082357.40999985</v>
      </c>
      <c r="F20" s="8">
        <f t="shared" si="4"/>
        <v>0</v>
      </c>
      <c r="G20" s="8">
        <f t="shared" si="4"/>
        <v>488425695.34000003</v>
      </c>
      <c r="H20" s="8">
        <f t="shared" si="4"/>
        <v>16818907.650000002</v>
      </c>
      <c r="I20" s="8">
        <f t="shared" si="4"/>
        <v>0</v>
      </c>
    </row>
    <row r="21" spans="1:9" s="2" customFormat="1" ht="12" x14ac:dyDescent="0.2">
      <c r="A21" s="38"/>
      <c r="B21" s="39"/>
      <c r="C21" s="8"/>
      <c r="D21" s="8"/>
      <c r="E21" s="8"/>
      <c r="F21" s="8"/>
      <c r="G21" s="8"/>
      <c r="H21" s="8"/>
      <c r="I21" s="8"/>
    </row>
    <row r="22" spans="1:9" s="2" customFormat="1" ht="12" x14ac:dyDescent="0.2">
      <c r="A22" s="38" t="s">
        <v>26</v>
      </c>
      <c r="B22" s="39"/>
      <c r="C22" s="8"/>
      <c r="D22" s="8"/>
      <c r="E22" s="8"/>
      <c r="F22" s="8"/>
      <c r="G22" s="8"/>
      <c r="H22" s="8"/>
      <c r="I22" s="8"/>
    </row>
    <row r="23" spans="1:9" s="2" customFormat="1" ht="12" x14ac:dyDescent="0.2">
      <c r="A23" s="40" t="s">
        <v>27</v>
      </c>
      <c r="B23" s="41"/>
      <c r="C23" s="8">
        <v>0</v>
      </c>
      <c r="D23" s="8"/>
      <c r="E23" s="8"/>
      <c r="F23" s="8"/>
      <c r="G23" s="8"/>
      <c r="H23" s="8"/>
      <c r="I23" s="8"/>
    </row>
    <row r="24" spans="1:9" s="2" customFormat="1" ht="12" x14ac:dyDescent="0.2">
      <c r="A24" s="40" t="s">
        <v>28</v>
      </c>
      <c r="B24" s="41"/>
      <c r="C24" s="8">
        <v>0</v>
      </c>
      <c r="D24" s="8"/>
      <c r="E24" s="8"/>
      <c r="F24" s="8"/>
      <c r="G24" s="8"/>
      <c r="H24" s="8"/>
      <c r="I24" s="8"/>
    </row>
    <row r="25" spans="1:9" s="2" customFormat="1" ht="12" x14ac:dyDescent="0.2">
      <c r="A25" s="40" t="s">
        <v>29</v>
      </c>
      <c r="B25" s="41"/>
      <c r="C25" s="8">
        <v>0</v>
      </c>
      <c r="D25" s="8"/>
      <c r="E25" s="8"/>
      <c r="F25" s="8"/>
      <c r="G25" s="8"/>
      <c r="H25" s="8"/>
      <c r="I25" s="8"/>
    </row>
    <row r="26" spans="1:9" s="2" customFormat="1" ht="12" x14ac:dyDescent="0.2">
      <c r="A26" s="36"/>
      <c r="B26" s="37"/>
      <c r="C26" s="8"/>
      <c r="D26" s="8"/>
      <c r="E26" s="8"/>
      <c r="F26" s="8"/>
      <c r="G26" s="8"/>
      <c r="H26" s="8"/>
      <c r="I26" s="8"/>
    </row>
    <row r="27" spans="1:9" s="2" customFormat="1" ht="12" x14ac:dyDescent="0.2">
      <c r="A27" s="38" t="s">
        <v>30</v>
      </c>
      <c r="B27" s="39"/>
      <c r="C27" s="8"/>
      <c r="D27" s="8"/>
      <c r="E27" s="8"/>
      <c r="F27" s="8"/>
      <c r="G27" s="8"/>
      <c r="H27" s="8"/>
      <c r="I27" s="8"/>
    </row>
    <row r="28" spans="1:9" s="2" customFormat="1" ht="12" x14ac:dyDescent="0.2">
      <c r="A28" s="40" t="s">
        <v>31</v>
      </c>
      <c r="B28" s="41"/>
      <c r="C28" s="8">
        <v>0</v>
      </c>
      <c r="D28" s="8"/>
      <c r="E28" s="8"/>
      <c r="F28" s="8"/>
      <c r="G28" s="8"/>
      <c r="H28" s="8"/>
      <c r="I28" s="8"/>
    </row>
    <row r="29" spans="1:9" s="2" customFormat="1" ht="12" x14ac:dyDescent="0.2">
      <c r="A29" s="40" t="s">
        <v>32</v>
      </c>
      <c r="B29" s="41"/>
      <c r="C29" s="8">
        <v>0</v>
      </c>
      <c r="D29" s="8"/>
      <c r="E29" s="8"/>
      <c r="F29" s="8"/>
      <c r="G29" s="8"/>
      <c r="H29" s="8"/>
      <c r="I29" s="8"/>
    </row>
    <row r="30" spans="1:9" s="2" customFormat="1" ht="12" x14ac:dyDescent="0.2">
      <c r="A30" s="40" t="s">
        <v>33</v>
      </c>
      <c r="B30" s="41"/>
      <c r="C30" s="8">
        <v>0</v>
      </c>
      <c r="D30" s="8"/>
      <c r="E30" s="8"/>
      <c r="F30" s="8"/>
      <c r="G30" s="8"/>
      <c r="H30" s="8"/>
      <c r="I30" s="8"/>
    </row>
    <row r="31" spans="1:9" s="2" customFormat="1" ht="12.75" thickBot="1" x14ac:dyDescent="0.25">
      <c r="A31" s="42"/>
      <c r="B31" s="43"/>
      <c r="C31" s="14"/>
      <c r="D31" s="14"/>
      <c r="E31" s="14"/>
      <c r="F31" s="14"/>
      <c r="G31" s="14"/>
      <c r="H31" s="14"/>
      <c r="I31" s="14"/>
    </row>
    <row r="32" spans="1:9" s="2" customFormat="1" ht="12" x14ac:dyDescent="0.2">
      <c r="A32" s="15"/>
    </row>
    <row r="33" spans="1:10" s="2" customFormat="1" ht="12.75" thickBot="1" x14ac:dyDescent="0.25">
      <c r="A33" s="15"/>
    </row>
    <row r="34" spans="1:10" s="2" customFormat="1" ht="12.75" x14ac:dyDescent="0.2">
      <c r="A34" s="15"/>
      <c r="B34" s="30" t="s">
        <v>34</v>
      </c>
      <c r="C34" s="16" t="s">
        <v>35</v>
      </c>
      <c r="D34" s="16" t="s">
        <v>36</v>
      </c>
      <c r="E34" s="16" t="s">
        <v>37</v>
      </c>
      <c r="F34" s="33" t="s">
        <v>38</v>
      </c>
      <c r="G34" s="16" t="s">
        <v>39</v>
      </c>
    </row>
    <row r="35" spans="1:10" s="2" customFormat="1" ht="12.75" x14ac:dyDescent="0.2">
      <c r="A35" s="15"/>
      <c r="B35" s="31"/>
      <c r="C35" s="17" t="s">
        <v>40</v>
      </c>
      <c r="D35" s="17" t="s">
        <v>41</v>
      </c>
      <c r="E35" s="17" t="s">
        <v>42</v>
      </c>
      <c r="F35" s="34"/>
      <c r="G35" s="17" t="s">
        <v>43</v>
      </c>
    </row>
    <row r="36" spans="1:10" s="2" customFormat="1" ht="13.5" thickBot="1" x14ac:dyDescent="0.25">
      <c r="A36" s="15"/>
      <c r="B36" s="32"/>
      <c r="C36" s="18"/>
      <c r="D36" s="19" t="s">
        <v>44</v>
      </c>
      <c r="E36" s="18"/>
      <c r="F36" s="35"/>
      <c r="G36" s="18"/>
    </row>
    <row r="37" spans="1:10" s="2" customFormat="1" ht="25.5" x14ac:dyDescent="0.2">
      <c r="A37" s="15"/>
      <c r="B37" s="20" t="s">
        <v>45</v>
      </c>
      <c r="C37" s="21"/>
      <c r="D37" s="21"/>
      <c r="E37" s="21"/>
      <c r="F37" s="21"/>
      <c r="G37" s="21"/>
    </row>
    <row r="38" spans="1:10" s="2" customFormat="1" ht="12.75" x14ac:dyDescent="0.2">
      <c r="A38" s="15"/>
      <c r="B38" s="22" t="s">
        <v>46</v>
      </c>
      <c r="C38" s="23">
        <v>50000000</v>
      </c>
      <c r="D38" s="24">
        <v>308</v>
      </c>
      <c r="E38" s="25" t="s">
        <v>47</v>
      </c>
      <c r="F38" s="26" t="s">
        <v>48</v>
      </c>
      <c r="G38" s="27">
        <v>8.9300000000000004E-2</v>
      </c>
      <c r="J38" s="13"/>
    </row>
    <row r="39" spans="1:10" s="2" customFormat="1" ht="12.75" x14ac:dyDescent="0.2">
      <c r="A39" s="15"/>
      <c r="B39" s="22" t="s">
        <v>49</v>
      </c>
      <c r="C39" s="23"/>
      <c r="D39" s="24"/>
      <c r="E39" s="25"/>
      <c r="F39" s="26"/>
      <c r="G39" s="27"/>
    </row>
    <row r="40" spans="1:10" s="2" customFormat="1" ht="13.5" thickBot="1" x14ac:dyDescent="0.25">
      <c r="A40" s="15"/>
      <c r="B40" s="28" t="s">
        <v>50</v>
      </c>
      <c r="C40" s="29"/>
      <c r="D40" s="29"/>
      <c r="E40" s="29"/>
      <c r="F40" s="29"/>
      <c r="G40" s="29"/>
    </row>
    <row r="41" spans="1:10" s="2" customFormat="1" ht="12" x14ac:dyDescent="0.2">
      <c r="A41" s="15"/>
    </row>
    <row r="42" spans="1:10" s="2" customFormat="1" ht="12" x14ac:dyDescent="0.2">
      <c r="A42" s="15"/>
    </row>
    <row r="43" spans="1:10" s="2" customFormat="1" ht="12" x14ac:dyDescent="0.2">
      <c r="A43" s="15"/>
    </row>
    <row r="44" spans="1:10" s="2" customFormat="1" ht="12" x14ac:dyDescent="0.2">
      <c r="A44" s="15"/>
    </row>
  </sheetData>
  <mergeCells count="30">
    <mergeCell ref="B1:I1"/>
    <mergeCell ref="A2:I2"/>
    <mergeCell ref="A3:I3"/>
    <mergeCell ref="A4:I4"/>
    <mergeCell ref="A5:I5"/>
    <mergeCell ref="A25:B25"/>
    <mergeCell ref="I6:I7"/>
    <mergeCell ref="A8:B8"/>
    <mergeCell ref="A9:B9"/>
    <mergeCell ref="A10:B10"/>
    <mergeCell ref="A14:B14"/>
    <mergeCell ref="A18:B18"/>
    <mergeCell ref="A6:B7"/>
    <mergeCell ref="D6:D7"/>
    <mergeCell ref="E6:E7"/>
    <mergeCell ref="F6:F7"/>
    <mergeCell ref="H6:H7"/>
    <mergeCell ref="A20:B20"/>
    <mergeCell ref="A21:B21"/>
    <mergeCell ref="A22:B22"/>
    <mergeCell ref="A23:B23"/>
    <mergeCell ref="A24:B24"/>
    <mergeCell ref="B34:B36"/>
    <mergeCell ref="F34:F36"/>
    <mergeCell ref="A26:B26"/>
    <mergeCell ref="A27:B27"/>
    <mergeCell ref="A28:B28"/>
    <mergeCell ref="A29:B29"/>
    <mergeCell ref="A30:B30"/>
    <mergeCell ref="A31:B3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F2 IADP</vt:lpstr>
      <vt:lpstr>'LDF F2 IADP'!Área_de_impresión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2022-10-19T18:45:59Z</cp:lastPrinted>
  <dcterms:created xsi:type="dcterms:W3CDTF">2022-10-19T18:20:09Z</dcterms:created>
  <dcterms:modified xsi:type="dcterms:W3CDTF">2022-10-19T18:46:04Z</dcterms:modified>
</cp:coreProperties>
</file>