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d-47260\Users\co_daguilar\Desktop\CONTROL INTERNO\2022\LDF\1er Trimestre\"/>
    </mc:Choice>
  </mc:AlternateContent>
  <xr:revisionPtr revIDLastSave="0" documentId="13_ncr:1_{003C0B46-AB38-4470-B875-97F21BBA7982}" xr6:coauthVersionLast="36" xr6:coauthVersionMax="36" xr10:uidLastSave="{00000000-0000-0000-0000-000000000000}"/>
  <bookViews>
    <workbookView xWindow="0" yWindow="0" windowWidth="21600" windowHeight="9225" xr2:uid="{85FA3340-1075-4C84-8876-4C2F10E972A1}"/>
  </bookViews>
  <sheets>
    <sheet name="LDF F1 ESF " sheetId="1" r:id="rId1"/>
  </sheets>
  <externalReferences>
    <externalReference r:id="rId2"/>
  </externalReferences>
  <definedNames>
    <definedName name="_xlnm.Print_Area" localSheetId="0">'LDF F1 ESF '!$B$1:$H$81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H69" i="1"/>
  <c r="G69" i="1"/>
  <c r="H68" i="1"/>
  <c r="H67" i="1" s="1"/>
  <c r="G68" i="1"/>
  <c r="G67" i="1" s="1"/>
  <c r="G78" i="1" s="1"/>
  <c r="H62" i="1"/>
  <c r="G62" i="1"/>
  <c r="H56" i="1"/>
  <c r="G56" i="1"/>
  <c r="C54" i="1"/>
  <c r="C59" i="1" s="1"/>
  <c r="G41" i="1"/>
  <c r="G37" i="1"/>
  <c r="H30" i="1"/>
  <c r="G30" i="1"/>
  <c r="G26" i="1"/>
  <c r="C24" i="1"/>
  <c r="G22" i="1"/>
  <c r="H18" i="1"/>
  <c r="G18" i="1"/>
  <c r="C16" i="1"/>
  <c r="H8" i="1"/>
  <c r="H46" i="1" s="1"/>
  <c r="H58" i="1" s="1"/>
  <c r="G8" i="1"/>
  <c r="C8" i="1"/>
  <c r="G46" i="1" l="1"/>
  <c r="G58" i="1" s="1"/>
  <c r="G80" i="1" s="1"/>
  <c r="C46" i="1"/>
  <c r="C61" i="1" s="1"/>
  <c r="H78" i="1"/>
  <c r="H80" i="1" s="1"/>
</calcChain>
</file>

<file path=xl/sharedStrings.xml><?xml version="1.0" encoding="utf-8"?>
<sst xmlns="http://schemas.openxmlformats.org/spreadsheetml/2006/main" count="127" uniqueCount="125">
  <si>
    <t>MUNICIPIO DE DURANGO</t>
  </si>
  <si>
    <t>Estado de Situación Financiera Detallado - LDF</t>
  </si>
  <si>
    <t>Al 31 de diciembre de 2021 y al 31 de marzo de 2022</t>
  </si>
  <si>
    <t>(PESOS)</t>
  </si>
  <si>
    <t>Concepto (c)</t>
  </si>
  <si>
    <t>2022 (d)</t>
  </si>
  <si>
    <t>31 de diciembre de 2021 (e)</t>
  </si>
  <si>
    <t>31 de diciembre de 2021(e)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</si>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</sst>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5" fillId="0" borderId="9" xfId="0" applyFont="1" applyBorder="1" applyAlignment="1">
      <alignment horizontal="left" vertical="center" wrapText="1"/>
    </xf>
    <xf numFmtId="43" fontId="5" fillId="0" borderId="8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0" xfId="0" applyFont="1"/>
    <xf numFmtId="0" fontId="5" fillId="0" borderId="10" xfId="0" applyFont="1" applyBorder="1" applyAlignment="1">
      <alignment horizontal="justify" vertical="center" wrapText="1"/>
    </xf>
    <xf numFmtId="43" fontId="5" fillId="0" borderId="5" xfId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43" fontId="6" fillId="0" borderId="5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43" fontId="0" fillId="0" borderId="0" xfId="0" applyNumberFormat="1" applyFont="1"/>
    <xf numFmtId="4" fontId="6" fillId="0" borderId="5" xfId="1" applyNumberFormat="1" applyFont="1" applyBorder="1" applyAlignment="1">
      <alignment horizontal="right" vertical="center" wrapText="1"/>
    </xf>
    <xf numFmtId="4" fontId="7" fillId="0" borderId="5" xfId="1" applyNumberFormat="1" applyFont="1" applyBorder="1" applyAlignment="1">
      <alignment horizontal="right" vertical="center" wrapText="1"/>
    </xf>
    <xf numFmtId="43" fontId="0" fillId="0" borderId="0" xfId="1" applyFont="1"/>
    <xf numFmtId="4" fontId="0" fillId="0" borderId="0" xfId="0" applyNumberFormat="1" applyFont="1"/>
    <xf numFmtId="0" fontId="6" fillId="0" borderId="10" xfId="0" applyFont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7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43" fontId="5" fillId="0" borderId="5" xfId="0" applyNumberFormat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43" fontId="9" fillId="0" borderId="8" xfId="1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0" fillId="0" borderId="0" xfId="0" applyFont="1"/>
    <xf numFmtId="43" fontId="10" fillId="0" borderId="0" xfId="1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_daguilar/Desktop/CONTROL%20INTERNO/2022/CONAC/1er%20trimestre%20conac/Copia%20de%2003%202022%20%20EDOS%20FINANCIEROS%20ARMONIZ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 F1 ESF  (2)"/>
      <sheetName val="PRESUPUESTO"/>
      <sheetName val="PÓLIZA"/>
      <sheetName val="REV FONDOS"/>
      <sheetName val="BALANZA DETALLE"/>
      <sheetName val="BALANZA MZO"/>
      <sheetName val="EA"/>
      <sheetName val="ESF"/>
      <sheetName val="LDF F1 ESF "/>
      <sheetName val="ESF REG"/>
      <sheetName val="ADQ ACT FIJO"/>
      <sheetName val="ECSF"/>
      <sheetName val="EVH"/>
      <sheetName val="EAA"/>
      <sheetName val="EAD"/>
      <sheetName val="EFE . PAGADO"/>
      <sheetName val="EAI"/>
      <sheetName val="LDF F5 Analitico de Ingresos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EAEPG"/>
      <sheetName val="LDF F6d) (2)"/>
      <sheetName val="P Postura Fiscal"/>
    </sheetNames>
    <sheetDataSet>
      <sheetData sheetId="0"/>
      <sheetData sheetId="1"/>
      <sheetData sheetId="2"/>
      <sheetData sheetId="3"/>
      <sheetData sheetId="4"/>
      <sheetData sheetId="5"/>
      <sheetData sheetId="6">
        <row r="71">
          <cell r="F71">
            <v>334039719.88000005</v>
          </cell>
        </row>
      </sheetData>
      <sheetData sheetId="7">
        <row r="8">
          <cell r="G8">
            <v>244465250.66999999</v>
          </cell>
        </row>
        <row r="24">
          <cell r="C24">
            <v>-426165908.37</v>
          </cell>
        </row>
        <row r="39">
          <cell r="H39">
            <v>164052114.83000001</v>
          </cell>
        </row>
        <row r="40">
          <cell r="G40">
            <v>973901334.90999997</v>
          </cell>
          <cell r="H40">
            <v>814023630.02999997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AE46B-90D3-4472-93AE-F78BDCA4E9A3}">
  <sheetPr>
    <tabColor rgb="FFFFFF00"/>
    <pageSetUpPr fitToPage="1"/>
  </sheetPr>
  <dimension ref="A1:H88"/>
  <sheetViews>
    <sheetView tabSelected="1" topLeftCell="A28" zoomScale="42" zoomScaleNormal="42" workbookViewId="0">
      <selection activeCell="F100" sqref="F100:F101"/>
    </sheetView>
  </sheetViews>
  <sheetFormatPr baseColWidth="10" defaultColWidth="39.5703125" defaultRowHeight="12" x14ac:dyDescent="0.2"/>
  <cols>
    <col min="1" max="1" width="39.5703125" style="34"/>
    <col min="2" max="2" width="60" style="34" customWidth="1"/>
    <col min="3" max="3" width="24" style="35" customWidth="1"/>
    <col min="4" max="4" width="26.28515625" style="34" customWidth="1"/>
    <col min="5" max="5" width="3.7109375" style="34" customWidth="1"/>
    <col min="6" max="6" width="51.5703125" style="34" customWidth="1"/>
    <col min="7" max="7" width="49.28515625" style="34" customWidth="1"/>
    <col min="8" max="8" width="26.42578125" style="34" customWidth="1"/>
    <col min="9" max="9" width="6" style="34" customWidth="1"/>
    <col min="10" max="16384" width="39.5703125" style="34"/>
  </cols>
  <sheetData>
    <row r="1" spans="1:8" s="1" customFormat="1" ht="12.75" x14ac:dyDescent="0.2">
      <c r="B1" s="36" t="s">
        <v>0</v>
      </c>
      <c r="C1" s="37"/>
      <c r="D1" s="37"/>
      <c r="E1" s="37"/>
      <c r="F1" s="37"/>
      <c r="G1" s="37"/>
      <c r="H1" s="38"/>
    </row>
    <row r="2" spans="1:8" s="1" customFormat="1" ht="12.75" x14ac:dyDescent="0.2">
      <c r="B2" s="39" t="s">
        <v>1</v>
      </c>
      <c r="C2" s="40"/>
      <c r="D2" s="40"/>
      <c r="E2" s="40"/>
      <c r="F2" s="40"/>
      <c r="G2" s="40"/>
      <c r="H2" s="41"/>
    </row>
    <row r="3" spans="1:8" s="1" customFormat="1" ht="12.75" x14ac:dyDescent="0.2">
      <c r="B3" s="39" t="s">
        <v>2</v>
      </c>
      <c r="C3" s="40"/>
      <c r="D3" s="40"/>
      <c r="E3" s="40"/>
      <c r="F3" s="40"/>
      <c r="G3" s="40"/>
      <c r="H3" s="41"/>
    </row>
    <row r="4" spans="1:8" s="1" customFormat="1" ht="13.5" thickBot="1" x14ac:dyDescent="0.25">
      <c r="B4" s="42" t="s">
        <v>3</v>
      </c>
      <c r="C4" s="43"/>
      <c r="D4" s="43"/>
      <c r="E4" s="43"/>
      <c r="F4" s="43"/>
      <c r="G4" s="43"/>
      <c r="H4" s="44"/>
    </row>
    <row r="5" spans="1:8" s="1" customFormat="1" ht="32.25" thickBot="1" x14ac:dyDescent="0.25">
      <c r="B5" s="2" t="s">
        <v>4</v>
      </c>
      <c r="C5" s="3" t="s">
        <v>5</v>
      </c>
      <c r="D5" s="4" t="s">
        <v>6</v>
      </c>
      <c r="E5" s="5"/>
      <c r="F5" s="6" t="s">
        <v>4</v>
      </c>
      <c r="G5" s="4" t="s">
        <v>5</v>
      </c>
      <c r="H5" s="4" t="s">
        <v>7</v>
      </c>
    </row>
    <row r="6" spans="1:8" s="7" customFormat="1" ht="15.75" x14ac:dyDescent="0.25">
      <c r="B6" s="8" t="s">
        <v>8</v>
      </c>
      <c r="C6" s="9"/>
      <c r="D6" s="10"/>
      <c r="E6" s="11"/>
      <c r="F6" s="10" t="s">
        <v>9</v>
      </c>
      <c r="G6" s="10"/>
      <c r="H6" s="10"/>
    </row>
    <row r="7" spans="1:8" s="7" customFormat="1" ht="15.75" x14ac:dyDescent="0.25">
      <c r="B7" s="8" t="s">
        <v>10</v>
      </c>
      <c r="C7" s="12"/>
      <c r="D7" s="12"/>
      <c r="E7" s="11"/>
      <c r="F7" s="10" t="s">
        <v>11</v>
      </c>
      <c r="G7" s="12"/>
      <c r="H7" s="13"/>
    </row>
    <row r="8" spans="1:8" s="7" customFormat="1" ht="30" x14ac:dyDescent="0.25">
      <c r="B8" s="14" t="s">
        <v>12</v>
      </c>
      <c r="C8" s="9">
        <f>SUM(C9:C15)</f>
        <v>122584452.68000001</v>
      </c>
      <c r="D8" s="9">
        <v>52303816.040000007</v>
      </c>
      <c r="E8" s="11"/>
      <c r="F8" s="13" t="s">
        <v>13</v>
      </c>
      <c r="G8" s="9">
        <f>SUM(G9:G17)</f>
        <v>244470188.66999999</v>
      </c>
      <c r="H8" s="9">
        <f>SUM(H9:H17)</f>
        <v>497308698.70000005</v>
      </c>
    </row>
    <row r="9" spans="1:8" s="7" customFormat="1" ht="30" x14ac:dyDescent="0.25">
      <c r="B9" s="14" t="s">
        <v>14</v>
      </c>
      <c r="C9" s="16">
        <v>0</v>
      </c>
      <c r="D9" s="16">
        <v>0</v>
      </c>
      <c r="E9" s="11"/>
      <c r="F9" s="13" t="s">
        <v>15</v>
      </c>
      <c r="G9" s="17">
        <v>2386049.9700000002</v>
      </c>
      <c r="H9" s="16">
        <v>2290167.9</v>
      </c>
    </row>
    <row r="10" spans="1:8" s="7" customFormat="1" ht="15" x14ac:dyDescent="0.25">
      <c r="B10" s="14" t="s">
        <v>16</v>
      </c>
      <c r="C10" s="16">
        <v>69437341.420000002</v>
      </c>
      <c r="D10" s="16">
        <v>34836136.770000003</v>
      </c>
      <c r="E10" s="11"/>
      <c r="F10" s="13" t="s">
        <v>17</v>
      </c>
      <c r="G10" s="17">
        <v>70863691.870000005</v>
      </c>
      <c r="H10" s="16">
        <v>221370927.93000001</v>
      </c>
    </row>
    <row r="11" spans="1:8" s="7" customFormat="1" ht="30" x14ac:dyDescent="0.25">
      <c r="B11" s="14" t="s">
        <v>18</v>
      </c>
      <c r="C11" s="16">
        <v>0</v>
      </c>
      <c r="D11" s="16">
        <v>0</v>
      </c>
      <c r="E11" s="11"/>
      <c r="F11" s="13" t="s">
        <v>19</v>
      </c>
      <c r="G11" s="16">
        <v>67864552.109999999</v>
      </c>
      <c r="H11" s="16">
        <v>150308568.75</v>
      </c>
    </row>
    <row r="12" spans="1:8" s="7" customFormat="1" ht="30" x14ac:dyDescent="0.25">
      <c r="B12" s="14" t="s">
        <v>20</v>
      </c>
      <c r="C12" s="16">
        <v>25751704.600000001</v>
      </c>
      <c r="D12" s="16">
        <v>4890553.3499999996</v>
      </c>
      <c r="E12" s="11"/>
      <c r="F12" s="13" t="s">
        <v>21</v>
      </c>
      <c r="G12" s="16">
        <v>0</v>
      </c>
      <c r="H12" s="16">
        <v>0</v>
      </c>
    </row>
    <row r="13" spans="1:8" s="7" customFormat="1" ht="30" x14ac:dyDescent="0.25">
      <c r="B13" s="14" t="s">
        <v>22</v>
      </c>
      <c r="C13" s="16">
        <v>0</v>
      </c>
      <c r="D13" s="16">
        <v>0</v>
      </c>
      <c r="E13" s="11"/>
      <c r="F13" s="13" t="s">
        <v>23</v>
      </c>
      <c r="G13" s="16">
        <v>0</v>
      </c>
      <c r="H13" s="16">
        <v>0</v>
      </c>
    </row>
    <row r="14" spans="1:8" s="7" customFormat="1" ht="30" x14ac:dyDescent="0.25">
      <c r="B14" s="14" t="s">
        <v>24</v>
      </c>
      <c r="C14" s="16">
        <v>27395406.66</v>
      </c>
      <c r="D14" s="16">
        <v>12577125.92</v>
      </c>
      <c r="E14" s="11"/>
      <c r="F14" s="13" t="s">
        <v>25</v>
      </c>
      <c r="G14" s="16">
        <v>0</v>
      </c>
      <c r="H14" s="16">
        <v>0</v>
      </c>
    </row>
    <row r="15" spans="1:8" s="7" customFormat="1" ht="30" x14ac:dyDescent="0.25">
      <c r="B15" s="14" t="s">
        <v>26</v>
      </c>
      <c r="C15" s="16">
        <v>0</v>
      </c>
      <c r="D15" s="16">
        <v>0</v>
      </c>
      <c r="E15" s="11"/>
      <c r="F15" s="13" t="s">
        <v>27</v>
      </c>
      <c r="G15" s="16">
        <v>22382668.07</v>
      </c>
      <c r="H15" s="16">
        <v>44299893.240000002</v>
      </c>
    </row>
    <row r="16" spans="1:8" s="7" customFormat="1" ht="30" x14ac:dyDescent="0.25">
      <c r="A16" s="15"/>
      <c r="B16" s="20" t="s">
        <v>28</v>
      </c>
      <c r="C16" s="9">
        <f>SUM(C17:C23)</f>
        <v>454279560.42000002</v>
      </c>
      <c r="D16" s="9">
        <v>464566293.86000001</v>
      </c>
      <c r="E16" s="11"/>
      <c r="F16" s="13" t="s">
        <v>29</v>
      </c>
      <c r="G16" s="21">
        <v>658994.24</v>
      </c>
      <c r="H16" s="16">
        <v>113539.58</v>
      </c>
    </row>
    <row r="17" spans="2:8" s="7" customFormat="1" ht="15" x14ac:dyDescent="0.25">
      <c r="B17" s="14" t="s">
        <v>30</v>
      </c>
      <c r="C17" s="16">
        <v>0</v>
      </c>
      <c r="D17" s="16">
        <v>0</v>
      </c>
      <c r="E17" s="11"/>
      <c r="F17" s="13" t="s">
        <v>31</v>
      </c>
      <c r="G17" s="16">
        <v>80314232.409999996</v>
      </c>
      <c r="H17" s="16">
        <v>78925601.299999997</v>
      </c>
    </row>
    <row r="18" spans="2:8" s="7" customFormat="1" ht="30" x14ac:dyDescent="0.25">
      <c r="B18" s="14" t="s">
        <v>32</v>
      </c>
      <c r="C18" s="22">
        <v>10819293</v>
      </c>
      <c r="D18" s="16">
        <v>0</v>
      </c>
      <c r="E18" s="11"/>
      <c r="F18" s="13" t="s">
        <v>33</v>
      </c>
      <c r="G18" s="23">
        <f>SUM(G19:G21)</f>
        <v>0</v>
      </c>
      <c r="H18" s="23">
        <f>SUM(H19:H21)</f>
        <v>4545454.5</v>
      </c>
    </row>
    <row r="19" spans="2:8" s="7" customFormat="1" ht="30" x14ac:dyDescent="0.25">
      <c r="B19" s="14" t="s">
        <v>34</v>
      </c>
      <c r="C19" s="16">
        <v>443225267.42000002</v>
      </c>
      <c r="D19" s="16">
        <v>464566293.86000001</v>
      </c>
      <c r="E19" s="11"/>
      <c r="F19" s="13" t="s">
        <v>35</v>
      </c>
      <c r="G19" s="16">
        <v>0</v>
      </c>
      <c r="H19" s="16">
        <v>4545454.5</v>
      </c>
    </row>
    <row r="20" spans="2:8" s="7" customFormat="1" ht="30" x14ac:dyDescent="0.25">
      <c r="B20" s="14" t="s">
        <v>36</v>
      </c>
      <c r="C20" s="16">
        <v>0</v>
      </c>
      <c r="D20" s="16">
        <v>0</v>
      </c>
      <c r="E20" s="11"/>
      <c r="F20" s="13" t="s">
        <v>37</v>
      </c>
      <c r="G20" s="16">
        <v>0</v>
      </c>
      <c r="H20" s="16">
        <v>0</v>
      </c>
    </row>
    <row r="21" spans="2:8" s="7" customFormat="1" ht="15" x14ac:dyDescent="0.25">
      <c r="B21" s="14" t="s">
        <v>38</v>
      </c>
      <c r="C21" s="16">
        <v>235000</v>
      </c>
      <c r="D21" s="16">
        <v>0</v>
      </c>
      <c r="E21" s="11"/>
      <c r="F21" s="13" t="s">
        <v>39</v>
      </c>
      <c r="G21" s="16">
        <v>0</v>
      </c>
      <c r="H21" s="16">
        <v>0</v>
      </c>
    </row>
    <row r="22" spans="2:8" s="7" customFormat="1" ht="30" x14ac:dyDescent="0.25">
      <c r="B22" s="14" t="s">
        <v>40</v>
      </c>
      <c r="C22" s="16">
        <v>0</v>
      </c>
      <c r="D22" s="16">
        <v>0</v>
      </c>
      <c r="E22" s="11"/>
      <c r="F22" s="13" t="s">
        <v>41</v>
      </c>
      <c r="G22" s="23">
        <f>SUM(G23:G24)</f>
        <v>26767565.670000002</v>
      </c>
      <c r="H22" s="23">
        <v>0</v>
      </c>
    </row>
    <row r="23" spans="2:8" s="7" customFormat="1" ht="30" x14ac:dyDescent="0.25">
      <c r="B23" s="14" t="s">
        <v>42</v>
      </c>
      <c r="C23" s="16">
        <v>0</v>
      </c>
      <c r="D23" s="16">
        <v>0</v>
      </c>
      <c r="E23" s="11"/>
      <c r="F23" s="13" t="s">
        <v>43</v>
      </c>
      <c r="G23" s="16">
        <v>26767565.670000002</v>
      </c>
      <c r="H23" s="16">
        <v>0</v>
      </c>
    </row>
    <row r="24" spans="2:8" s="7" customFormat="1" ht="30" x14ac:dyDescent="0.25">
      <c r="B24" s="14" t="s">
        <v>44</v>
      </c>
      <c r="C24" s="9">
        <f>SUM(C25:C29)</f>
        <v>1180666.1299999999</v>
      </c>
      <c r="D24" s="9">
        <v>809278.95</v>
      </c>
      <c r="E24" s="11"/>
      <c r="F24" s="13" t="s">
        <v>45</v>
      </c>
      <c r="G24" s="16">
        <v>0</v>
      </c>
      <c r="H24" s="16">
        <v>0</v>
      </c>
    </row>
    <row r="25" spans="2:8" s="7" customFormat="1" ht="30" x14ac:dyDescent="0.25">
      <c r="B25" s="14" t="s">
        <v>46</v>
      </c>
      <c r="C25" s="12">
        <v>1180666.1299999999</v>
      </c>
      <c r="D25" s="12">
        <v>809278.95</v>
      </c>
      <c r="E25" s="11"/>
      <c r="F25" s="13" t="s">
        <v>47</v>
      </c>
      <c r="G25" s="23">
        <v>0</v>
      </c>
      <c r="H25" s="23">
        <v>0</v>
      </c>
    </row>
    <row r="26" spans="2:8" s="7" customFormat="1" ht="30" x14ac:dyDescent="0.25">
      <c r="B26" s="14" t="s">
        <v>48</v>
      </c>
      <c r="C26" s="12">
        <v>0</v>
      </c>
      <c r="D26" s="12">
        <v>0</v>
      </c>
      <c r="E26" s="11"/>
      <c r="F26" s="13" t="s">
        <v>49</v>
      </c>
      <c r="G26" s="23">
        <f>SUM(G27:G29)</f>
        <v>0</v>
      </c>
      <c r="H26" s="23">
        <v>0</v>
      </c>
    </row>
    <row r="27" spans="2:8" s="7" customFormat="1" ht="30" x14ac:dyDescent="0.25">
      <c r="B27" s="14" t="s">
        <v>50</v>
      </c>
      <c r="C27" s="16">
        <v>0</v>
      </c>
      <c r="D27" s="16">
        <v>0</v>
      </c>
      <c r="E27" s="11"/>
      <c r="F27" s="13" t="s">
        <v>51</v>
      </c>
      <c r="G27" s="16">
        <v>0</v>
      </c>
      <c r="H27" s="16">
        <v>0</v>
      </c>
    </row>
    <row r="28" spans="2:8" s="7" customFormat="1" ht="30" x14ac:dyDescent="0.25">
      <c r="B28" s="14" t="s">
        <v>52</v>
      </c>
      <c r="C28" s="16">
        <v>0</v>
      </c>
      <c r="D28" s="16">
        <v>0</v>
      </c>
      <c r="E28" s="11"/>
      <c r="F28" s="13" t="s">
        <v>53</v>
      </c>
      <c r="G28" s="16">
        <v>0</v>
      </c>
      <c r="H28" s="16">
        <v>0</v>
      </c>
    </row>
    <row r="29" spans="2:8" s="7" customFormat="1" ht="30" x14ac:dyDescent="0.25">
      <c r="B29" s="14" t="s">
        <v>54</v>
      </c>
      <c r="C29" s="16">
        <v>0</v>
      </c>
      <c r="D29" s="16">
        <v>0</v>
      </c>
      <c r="E29" s="11"/>
      <c r="F29" s="13" t="s">
        <v>55</v>
      </c>
      <c r="G29" s="16">
        <v>0</v>
      </c>
      <c r="H29" s="16">
        <v>0</v>
      </c>
    </row>
    <row r="30" spans="2:8" s="7" customFormat="1" ht="45" x14ac:dyDescent="0.25">
      <c r="B30" s="14" t="s">
        <v>56</v>
      </c>
      <c r="C30" s="23">
        <v>0</v>
      </c>
      <c r="D30" s="23">
        <v>0</v>
      </c>
      <c r="E30" s="11"/>
      <c r="F30" s="13" t="s">
        <v>57</v>
      </c>
      <c r="G30" s="23">
        <f>SUM(G31:G36)</f>
        <v>0</v>
      </c>
      <c r="H30" s="23">
        <f>SUM(H31:H36)</f>
        <v>0</v>
      </c>
    </row>
    <row r="31" spans="2:8" s="7" customFormat="1" ht="15" x14ac:dyDescent="0.25">
      <c r="B31" s="14" t="s">
        <v>58</v>
      </c>
      <c r="C31" s="16">
        <v>0</v>
      </c>
      <c r="D31" s="16">
        <v>0</v>
      </c>
      <c r="E31" s="11"/>
      <c r="F31" s="13" t="s">
        <v>59</v>
      </c>
      <c r="G31" s="16">
        <v>0</v>
      </c>
      <c r="H31" s="16">
        <v>0</v>
      </c>
    </row>
    <row r="32" spans="2:8" s="7" customFormat="1" ht="15" x14ac:dyDescent="0.25">
      <c r="B32" s="14" t="s">
        <v>60</v>
      </c>
      <c r="C32" s="16">
        <v>0</v>
      </c>
      <c r="D32" s="16">
        <v>0</v>
      </c>
      <c r="E32" s="11"/>
      <c r="F32" s="13" t="s">
        <v>61</v>
      </c>
      <c r="G32" s="16">
        <v>0</v>
      </c>
      <c r="H32" s="16">
        <v>0</v>
      </c>
    </row>
    <row r="33" spans="2:8" s="7" customFormat="1" ht="15" x14ac:dyDescent="0.25">
      <c r="B33" s="14" t="s">
        <v>62</v>
      </c>
      <c r="C33" s="16">
        <v>0</v>
      </c>
      <c r="D33" s="16">
        <v>0</v>
      </c>
      <c r="E33" s="11"/>
      <c r="F33" s="13" t="s">
        <v>63</v>
      </c>
      <c r="G33" s="16">
        <v>0</v>
      </c>
      <c r="H33" s="16">
        <v>0</v>
      </c>
    </row>
    <row r="34" spans="2:8" s="7" customFormat="1" ht="30" x14ac:dyDescent="0.25">
      <c r="B34" s="14" t="s">
        <v>64</v>
      </c>
      <c r="C34" s="16">
        <v>0</v>
      </c>
      <c r="D34" s="16">
        <v>0</v>
      </c>
      <c r="E34" s="11"/>
      <c r="F34" s="13" t="s">
        <v>65</v>
      </c>
      <c r="G34" s="16">
        <v>0</v>
      </c>
      <c r="H34" s="16">
        <v>0</v>
      </c>
    </row>
    <row r="35" spans="2:8" s="7" customFormat="1" ht="30" x14ac:dyDescent="0.25">
      <c r="B35" s="14" t="s">
        <v>66</v>
      </c>
      <c r="C35" s="16">
        <v>0</v>
      </c>
      <c r="D35" s="16">
        <v>0</v>
      </c>
      <c r="E35" s="11"/>
      <c r="F35" s="13" t="s">
        <v>67</v>
      </c>
      <c r="G35" s="16">
        <v>0</v>
      </c>
      <c r="H35" s="16">
        <v>0</v>
      </c>
    </row>
    <row r="36" spans="2:8" s="7" customFormat="1" ht="15.75" x14ac:dyDescent="0.25">
      <c r="B36" s="14" t="s">
        <v>68</v>
      </c>
      <c r="C36" s="24">
        <v>6000825</v>
      </c>
      <c r="D36" s="23">
        <v>11237500</v>
      </c>
      <c r="E36" s="11"/>
      <c r="F36" s="13" t="s">
        <v>69</v>
      </c>
      <c r="G36" s="16">
        <v>0</v>
      </c>
      <c r="H36" s="16">
        <v>0</v>
      </c>
    </row>
    <row r="37" spans="2:8" s="7" customFormat="1" ht="30" x14ac:dyDescent="0.25">
      <c r="B37" s="14" t="s">
        <v>70</v>
      </c>
      <c r="C37" s="16">
        <v>0</v>
      </c>
      <c r="D37" s="16">
        <v>0</v>
      </c>
      <c r="E37" s="11"/>
      <c r="F37" s="13" t="s">
        <v>71</v>
      </c>
      <c r="G37" s="23">
        <f>SUM(G38:G40)</f>
        <v>0</v>
      </c>
      <c r="H37" s="23">
        <v>0</v>
      </c>
    </row>
    <row r="38" spans="2:8" s="7" customFormat="1" ht="30" x14ac:dyDescent="0.25">
      <c r="B38" s="14" t="s">
        <v>72</v>
      </c>
      <c r="C38" s="16">
        <v>0</v>
      </c>
      <c r="D38" s="16">
        <v>0</v>
      </c>
      <c r="E38" s="11"/>
      <c r="F38" s="13" t="s">
        <v>73</v>
      </c>
      <c r="G38" s="16">
        <v>0</v>
      </c>
      <c r="H38" s="16">
        <v>0</v>
      </c>
    </row>
    <row r="39" spans="2:8" s="7" customFormat="1" ht="15" x14ac:dyDescent="0.25">
      <c r="B39" s="14" t="s">
        <v>74</v>
      </c>
      <c r="C39" s="16">
        <v>0</v>
      </c>
      <c r="D39" s="16">
        <v>0</v>
      </c>
      <c r="E39" s="11"/>
      <c r="F39" s="13" t="s">
        <v>75</v>
      </c>
      <c r="G39" s="16">
        <v>0</v>
      </c>
      <c r="H39" s="16">
        <v>0</v>
      </c>
    </row>
    <row r="40" spans="2:8" s="7" customFormat="1" ht="15.75" x14ac:dyDescent="0.25">
      <c r="B40" s="14" t="s">
        <v>76</v>
      </c>
      <c r="C40" s="23">
        <v>0</v>
      </c>
      <c r="D40" s="23">
        <v>0</v>
      </c>
      <c r="E40" s="11"/>
      <c r="F40" s="13" t="s">
        <v>77</v>
      </c>
      <c r="G40" s="16">
        <v>0</v>
      </c>
      <c r="H40" s="16">
        <v>0</v>
      </c>
    </row>
    <row r="41" spans="2:8" s="7" customFormat="1" ht="15.75" x14ac:dyDescent="0.25">
      <c r="B41" s="14" t="s">
        <v>78</v>
      </c>
      <c r="C41" s="16">
        <v>0</v>
      </c>
      <c r="D41" s="16">
        <v>0</v>
      </c>
      <c r="E41" s="11"/>
      <c r="F41" s="13" t="s">
        <v>79</v>
      </c>
      <c r="G41" s="23">
        <f>SUM(G42:G44)</f>
        <v>0</v>
      </c>
      <c r="H41" s="23">
        <v>0</v>
      </c>
    </row>
    <row r="42" spans="2:8" s="7" customFormat="1" ht="15" x14ac:dyDescent="0.25">
      <c r="B42" s="14" t="s">
        <v>80</v>
      </c>
      <c r="C42" s="16">
        <v>0</v>
      </c>
      <c r="D42" s="16">
        <v>0</v>
      </c>
      <c r="E42" s="11"/>
      <c r="F42" s="13" t="s">
        <v>81</v>
      </c>
      <c r="G42" s="16">
        <v>0</v>
      </c>
      <c r="H42" s="16">
        <v>0</v>
      </c>
    </row>
    <row r="43" spans="2:8" s="7" customFormat="1" ht="30" x14ac:dyDescent="0.25">
      <c r="B43" s="14" t="s">
        <v>82</v>
      </c>
      <c r="C43" s="16">
        <v>0</v>
      </c>
      <c r="D43" s="16">
        <v>0</v>
      </c>
      <c r="E43" s="11"/>
      <c r="F43" s="13" t="s">
        <v>83</v>
      </c>
      <c r="G43" s="16">
        <v>0</v>
      </c>
      <c r="H43" s="16">
        <v>0</v>
      </c>
    </row>
    <row r="44" spans="2:8" s="7" customFormat="1" ht="15" x14ac:dyDescent="0.25">
      <c r="B44" s="14" t="s">
        <v>84</v>
      </c>
      <c r="C44" s="16">
        <v>0</v>
      </c>
      <c r="D44" s="16">
        <v>0</v>
      </c>
      <c r="E44" s="11"/>
      <c r="F44" s="13" t="s">
        <v>85</v>
      </c>
      <c r="G44" s="16">
        <v>0</v>
      </c>
      <c r="H44" s="16">
        <v>0</v>
      </c>
    </row>
    <row r="45" spans="2:8" s="7" customFormat="1" ht="15" x14ac:dyDescent="0.25">
      <c r="B45" s="14"/>
      <c r="C45" s="12"/>
      <c r="D45" s="12"/>
      <c r="E45" s="11"/>
      <c r="F45" s="13"/>
      <c r="G45" s="16"/>
      <c r="H45" s="16"/>
    </row>
    <row r="46" spans="2:8" s="7" customFormat="1" ht="31.5" x14ac:dyDescent="0.25">
      <c r="B46" s="8" t="s">
        <v>86</v>
      </c>
      <c r="C46" s="9">
        <f>C40+C36+C30+C24+C16+C8</f>
        <v>584045504.23000002</v>
      </c>
      <c r="D46" s="9">
        <v>528916888.85000002</v>
      </c>
      <c r="E46" s="11"/>
      <c r="F46" s="10" t="s">
        <v>87</v>
      </c>
      <c r="G46" s="23">
        <f>G8+G18+G22+G25+G26+G30+G37+G41</f>
        <v>271237754.33999997</v>
      </c>
      <c r="H46" s="23">
        <f>H8+H18+H22+H25+H26+H30+H37+H41</f>
        <v>501854153.20000005</v>
      </c>
    </row>
    <row r="47" spans="2:8" s="7" customFormat="1" ht="15.75" x14ac:dyDescent="0.25">
      <c r="B47" s="20"/>
      <c r="C47" s="9"/>
      <c r="D47" s="12"/>
      <c r="E47" s="25"/>
      <c r="F47" s="26"/>
      <c r="G47" s="16"/>
      <c r="H47" s="16"/>
    </row>
    <row r="48" spans="2:8" s="7" customFormat="1" ht="15.75" x14ac:dyDescent="0.25">
      <c r="B48" s="8" t="s">
        <v>88</v>
      </c>
      <c r="C48" s="12"/>
      <c r="D48" s="12"/>
      <c r="E48" s="25"/>
      <c r="F48" s="10" t="s">
        <v>89</v>
      </c>
      <c r="G48" s="16"/>
      <c r="H48" s="16"/>
    </row>
    <row r="49" spans="1:8" s="7" customFormat="1" ht="15" x14ac:dyDescent="0.25">
      <c r="B49" s="14" t="s">
        <v>90</v>
      </c>
      <c r="C49" s="16">
        <v>0</v>
      </c>
      <c r="D49" s="16">
        <v>0</v>
      </c>
      <c r="E49" s="11"/>
      <c r="F49" s="13" t="s">
        <v>91</v>
      </c>
      <c r="G49" s="16">
        <v>0</v>
      </c>
      <c r="H49" s="16">
        <v>0</v>
      </c>
    </row>
    <row r="50" spans="1:8" s="7" customFormat="1" ht="30" x14ac:dyDescent="0.25">
      <c r="B50" s="14" t="s">
        <v>92</v>
      </c>
      <c r="C50" s="16">
        <v>0</v>
      </c>
      <c r="D50" s="16">
        <v>0</v>
      </c>
      <c r="E50" s="11"/>
      <c r="F50" s="13" t="s">
        <v>93</v>
      </c>
      <c r="G50" s="16">
        <v>2537594.58</v>
      </c>
      <c r="H50" s="16">
        <v>2590097.58</v>
      </c>
    </row>
    <row r="51" spans="1:8" s="7" customFormat="1" ht="30" x14ac:dyDescent="0.25">
      <c r="A51" s="19"/>
      <c r="B51" s="14" t="s">
        <v>94</v>
      </c>
      <c r="C51" s="16">
        <v>3041287906.5900002</v>
      </c>
      <c r="D51" s="16">
        <v>3026487003.9200001</v>
      </c>
      <c r="E51" s="11"/>
      <c r="F51" s="13" t="s">
        <v>95</v>
      </c>
      <c r="G51" s="16">
        <v>231861178.81999999</v>
      </c>
      <c r="H51" s="16">
        <v>272063801.81999999</v>
      </c>
    </row>
    <row r="52" spans="1:8" s="7" customFormat="1" ht="15" x14ac:dyDescent="0.25">
      <c r="A52" s="19"/>
      <c r="B52" s="14" t="s">
        <v>96</v>
      </c>
      <c r="C52" s="16">
        <v>466414942.02999997</v>
      </c>
      <c r="D52" s="16">
        <v>466468026.75</v>
      </c>
      <c r="E52" s="11"/>
      <c r="F52" s="13" t="s">
        <v>97</v>
      </c>
      <c r="G52" s="16">
        <v>0</v>
      </c>
      <c r="H52" s="16">
        <v>0</v>
      </c>
    </row>
    <row r="53" spans="1:8" s="7" customFormat="1" ht="30" x14ac:dyDescent="0.25">
      <c r="A53" s="19"/>
      <c r="B53" s="14" t="s">
        <v>98</v>
      </c>
      <c r="C53" s="16">
        <v>43053207.229999997</v>
      </c>
      <c r="D53" s="16">
        <v>43053207.229999997</v>
      </c>
      <c r="E53" s="11"/>
      <c r="F53" s="13" t="s">
        <v>99</v>
      </c>
      <c r="G53" s="16">
        <v>0</v>
      </c>
      <c r="H53" s="16">
        <v>0</v>
      </c>
    </row>
    <row r="54" spans="1:8" s="7" customFormat="1" ht="30" x14ac:dyDescent="0.25">
      <c r="A54" s="19"/>
      <c r="B54" s="14" t="s">
        <v>100</v>
      </c>
      <c r="C54" s="16">
        <f>[1]ESF!C24</f>
        <v>-426165908.37</v>
      </c>
      <c r="D54" s="16">
        <v>-415043944.61000001</v>
      </c>
      <c r="E54" s="27"/>
      <c r="F54" s="13" t="s">
        <v>101</v>
      </c>
      <c r="G54" s="16">
        <v>0</v>
      </c>
      <c r="H54" s="16">
        <v>0</v>
      </c>
    </row>
    <row r="55" spans="1:8" s="7" customFormat="1" ht="15.75" x14ac:dyDescent="0.25">
      <c r="B55" s="14" t="s">
        <v>102</v>
      </c>
      <c r="C55" s="16">
        <v>0</v>
      </c>
      <c r="D55" s="16">
        <v>0</v>
      </c>
      <c r="E55" s="27"/>
      <c r="F55" s="10"/>
      <c r="G55" s="13"/>
      <c r="H55" s="12"/>
    </row>
    <row r="56" spans="1:8" s="7" customFormat="1" ht="31.5" x14ac:dyDescent="0.25">
      <c r="B56" s="14" t="s">
        <v>103</v>
      </c>
      <c r="C56" s="16">
        <v>0</v>
      </c>
      <c r="D56" s="16">
        <v>0</v>
      </c>
      <c r="E56" s="27"/>
      <c r="F56" s="10" t="s">
        <v>104</v>
      </c>
      <c r="G56" s="28">
        <f>SUM(G50:G54)</f>
        <v>234398773.40000001</v>
      </c>
      <c r="H56" s="28">
        <f>SUM(H50:H54)</f>
        <v>274653899.39999998</v>
      </c>
    </row>
    <row r="57" spans="1:8" s="7" customFormat="1" ht="15" x14ac:dyDescent="0.25">
      <c r="B57" s="14" t="s">
        <v>105</v>
      </c>
      <c r="C57" s="16">
        <v>0</v>
      </c>
      <c r="D57" s="16">
        <v>0</v>
      </c>
      <c r="E57" s="11"/>
      <c r="F57" s="26"/>
      <c r="G57" s="13"/>
      <c r="H57" s="13"/>
    </row>
    <row r="58" spans="1:8" s="7" customFormat="1" ht="15.75" x14ac:dyDescent="0.25">
      <c r="B58" s="14"/>
      <c r="C58" s="12"/>
      <c r="D58" s="12"/>
      <c r="E58" s="11"/>
      <c r="F58" s="10" t="s">
        <v>106</v>
      </c>
      <c r="G58" s="28">
        <f>G46+G56</f>
        <v>505636527.74000001</v>
      </c>
      <c r="H58" s="28">
        <f>H46+H56</f>
        <v>776508052.60000002</v>
      </c>
    </row>
    <row r="59" spans="1:8" s="7" customFormat="1" ht="31.5" x14ac:dyDescent="0.25">
      <c r="B59" s="8" t="s">
        <v>107</v>
      </c>
      <c r="C59" s="12">
        <f>SUM(C49:C57)</f>
        <v>3124590147.48</v>
      </c>
      <c r="D59" s="12">
        <v>3120964293.29</v>
      </c>
      <c r="E59" s="11"/>
      <c r="F59" s="13"/>
      <c r="G59" s="16"/>
      <c r="H59" s="16"/>
    </row>
    <row r="60" spans="1:8" s="7" customFormat="1" ht="15.75" x14ac:dyDescent="0.25">
      <c r="B60" s="14"/>
      <c r="C60" s="12"/>
      <c r="D60" s="12"/>
      <c r="E60" s="27"/>
      <c r="F60" s="10" t="s">
        <v>108</v>
      </c>
      <c r="G60" s="13"/>
      <c r="H60" s="13"/>
    </row>
    <row r="61" spans="1:8" s="7" customFormat="1" ht="15.75" x14ac:dyDescent="0.25">
      <c r="B61" s="8" t="s">
        <v>109</v>
      </c>
      <c r="C61" s="9">
        <f>C59+C46</f>
        <v>3708635651.71</v>
      </c>
      <c r="D61" s="9">
        <v>3649881182.1399999</v>
      </c>
      <c r="E61" s="11"/>
      <c r="F61" s="10"/>
      <c r="G61" s="13"/>
      <c r="H61" s="13"/>
    </row>
    <row r="62" spans="1:8" s="7" customFormat="1" ht="31.5" x14ac:dyDescent="0.25">
      <c r="B62" s="14"/>
      <c r="C62" s="12"/>
      <c r="D62" s="12"/>
      <c r="E62" s="11"/>
      <c r="F62" s="10" t="s">
        <v>110</v>
      </c>
      <c r="G62" s="23">
        <f>SUM(G63:G65)</f>
        <v>1895408283.6800001</v>
      </c>
      <c r="H62" s="23">
        <f>SUM(H63:H65)</f>
        <v>1895297384.6800001</v>
      </c>
    </row>
    <row r="63" spans="1:8" s="7" customFormat="1" ht="15" x14ac:dyDescent="0.25">
      <c r="B63" s="14"/>
      <c r="C63" s="12"/>
      <c r="D63" s="12"/>
      <c r="E63" s="11"/>
      <c r="F63" s="13" t="s">
        <v>111</v>
      </c>
      <c r="G63" s="16">
        <v>0</v>
      </c>
      <c r="H63" s="16">
        <v>0</v>
      </c>
    </row>
    <row r="64" spans="1:8" s="7" customFormat="1" ht="15" x14ac:dyDescent="0.25">
      <c r="B64" s="14"/>
      <c r="C64" s="12"/>
      <c r="D64" s="12"/>
      <c r="E64" s="11"/>
      <c r="F64" s="13" t="s">
        <v>112</v>
      </c>
      <c r="G64" s="12">
        <v>1895408283.6800001</v>
      </c>
      <c r="H64" s="12">
        <v>1895297384.6800001</v>
      </c>
    </row>
    <row r="65" spans="2:8" s="7" customFormat="1" ht="30" x14ac:dyDescent="0.25">
      <c r="B65" s="14"/>
      <c r="C65" s="12"/>
      <c r="D65" s="12"/>
      <c r="E65" s="11"/>
      <c r="F65" s="13" t="s">
        <v>113</v>
      </c>
      <c r="G65" s="12"/>
      <c r="H65" s="12"/>
    </row>
    <row r="66" spans="2:8" s="7" customFormat="1" ht="15" x14ac:dyDescent="0.25">
      <c r="B66" s="14"/>
      <c r="C66" s="12"/>
      <c r="D66" s="12"/>
      <c r="E66" s="11"/>
      <c r="F66" s="13"/>
      <c r="G66" s="13"/>
      <c r="H66" s="13"/>
    </row>
    <row r="67" spans="2:8" s="7" customFormat="1" ht="31.5" x14ac:dyDescent="0.25">
      <c r="B67" s="14"/>
      <c r="C67" s="12"/>
      <c r="D67" s="12"/>
      <c r="E67" s="11"/>
      <c r="F67" s="10" t="s">
        <v>114</v>
      </c>
      <c r="G67" s="9">
        <f>SUM(G68:G72)</f>
        <v>1307941054.79</v>
      </c>
      <c r="H67" s="9">
        <f>SUM(H68:H72)</f>
        <v>978075744.86000001</v>
      </c>
    </row>
    <row r="68" spans="2:8" s="7" customFormat="1" ht="15" x14ac:dyDescent="0.25">
      <c r="B68" s="14"/>
      <c r="C68" s="12"/>
      <c r="D68" s="13"/>
      <c r="E68" s="11"/>
      <c r="F68" s="13" t="s">
        <v>115</v>
      </c>
      <c r="G68" s="29">
        <f>[1]EA!F71</f>
        <v>334039719.88000005</v>
      </c>
      <c r="H68" s="12">
        <f>[1]ESF!H39</f>
        <v>164052114.83000001</v>
      </c>
    </row>
    <row r="69" spans="2:8" s="7" customFormat="1" ht="15" x14ac:dyDescent="0.25">
      <c r="B69" s="14"/>
      <c r="C69" s="12"/>
      <c r="D69" s="13"/>
      <c r="E69" s="11"/>
      <c r="F69" s="13" t="s">
        <v>116</v>
      </c>
      <c r="G69" s="12">
        <f>[1]ESF!G40</f>
        <v>973901334.90999997</v>
      </c>
      <c r="H69" s="12">
        <f>[1]ESF!H40</f>
        <v>814023630.02999997</v>
      </c>
    </row>
    <row r="70" spans="2:8" s="7" customFormat="1" ht="15" x14ac:dyDescent="0.25">
      <c r="B70" s="14"/>
      <c r="C70" s="12"/>
      <c r="D70" s="13"/>
      <c r="E70" s="11"/>
      <c r="F70" s="13" t="s">
        <v>117</v>
      </c>
      <c r="G70" s="16">
        <v>0</v>
      </c>
      <c r="H70" s="16">
        <v>0</v>
      </c>
    </row>
    <row r="71" spans="2:8" s="7" customFormat="1" ht="15" x14ac:dyDescent="0.25">
      <c r="B71" s="14"/>
      <c r="C71" s="12"/>
      <c r="D71" s="13"/>
      <c r="E71" s="11"/>
      <c r="F71" s="13" t="s">
        <v>118</v>
      </c>
      <c r="G71" s="16">
        <v>0</v>
      </c>
      <c r="H71" s="16">
        <v>0</v>
      </c>
    </row>
    <row r="72" spans="2:8" s="7" customFormat="1" ht="30" x14ac:dyDescent="0.25">
      <c r="B72" s="14"/>
      <c r="C72" s="12"/>
      <c r="D72" s="13"/>
      <c r="E72" s="11"/>
      <c r="F72" s="13" t="s">
        <v>119</v>
      </c>
      <c r="G72" s="16">
        <v>0</v>
      </c>
      <c r="H72" s="16">
        <v>0</v>
      </c>
    </row>
    <row r="73" spans="2:8" s="7" customFormat="1" ht="15" x14ac:dyDescent="0.25">
      <c r="B73" s="14"/>
      <c r="C73" s="12"/>
      <c r="D73" s="13"/>
      <c r="E73" s="11"/>
      <c r="F73" s="13"/>
      <c r="G73" s="16"/>
      <c r="H73" s="16"/>
    </row>
    <row r="74" spans="2:8" s="7" customFormat="1" ht="47.25" x14ac:dyDescent="0.25">
      <c r="B74" s="14"/>
      <c r="C74" s="12"/>
      <c r="D74" s="13"/>
      <c r="E74" s="11"/>
      <c r="F74" s="10" t="s">
        <v>120</v>
      </c>
      <c r="G74" s="23">
        <f>SUM(G75:G76)</f>
        <v>0</v>
      </c>
      <c r="H74" s="23">
        <v>0</v>
      </c>
    </row>
    <row r="75" spans="2:8" s="7" customFormat="1" ht="15" x14ac:dyDescent="0.25">
      <c r="B75" s="14"/>
      <c r="C75" s="12"/>
      <c r="D75" s="13"/>
      <c r="E75" s="11"/>
      <c r="F75" s="13" t="s">
        <v>121</v>
      </c>
      <c r="G75" s="16">
        <v>0</v>
      </c>
      <c r="H75" s="16">
        <v>0</v>
      </c>
    </row>
    <row r="76" spans="2:8" s="7" customFormat="1" ht="30" x14ac:dyDescent="0.25">
      <c r="B76" s="14"/>
      <c r="C76" s="12"/>
      <c r="D76" s="13"/>
      <c r="E76" s="11"/>
      <c r="F76" s="13" t="s">
        <v>122</v>
      </c>
      <c r="G76" s="16">
        <v>0</v>
      </c>
      <c r="H76" s="16">
        <v>0</v>
      </c>
    </row>
    <row r="77" spans="2:8" s="7" customFormat="1" ht="15" x14ac:dyDescent="0.25">
      <c r="B77" s="14"/>
      <c r="C77" s="12"/>
      <c r="D77" s="13"/>
      <c r="E77" s="11"/>
      <c r="F77" s="13"/>
      <c r="G77" s="13"/>
      <c r="H77" s="13"/>
    </row>
    <row r="78" spans="2:8" s="7" customFormat="1" ht="31.5" x14ac:dyDescent="0.25">
      <c r="B78" s="14"/>
      <c r="C78" s="12"/>
      <c r="D78" s="13"/>
      <c r="E78" s="11"/>
      <c r="F78" s="10" t="s">
        <v>123</v>
      </c>
      <c r="G78" s="28">
        <f>G62+G67+G74</f>
        <v>3203349338.4700003</v>
      </c>
      <c r="H78" s="28">
        <f>H62+H67+H74</f>
        <v>2873373129.54</v>
      </c>
    </row>
    <row r="79" spans="2:8" s="7" customFormat="1" ht="15" x14ac:dyDescent="0.25">
      <c r="B79" s="14"/>
      <c r="C79" s="12"/>
      <c r="D79" s="13"/>
      <c r="E79" s="11"/>
      <c r="F79" s="13"/>
      <c r="G79" s="13"/>
      <c r="H79" s="13"/>
    </row>
    <row r="80" spans="2:8" s="7" customFormat="1" ht="31.5" x14ac:dyDescent="0.25">
      <c r="B80" s="14"/>
      <c r="C80" s="12"/>
      <c r="D80" s="13"/>
      <c r="E80" s="11"/>
      <c r="F80" s="10" t="s">
        <v>124</v>
      </c>
      <c r="G80" s="28">
        <f>G78+G58</f>
        <v>3708985866.21</v>
      </c>
      <c r="H80" s="28">
        <f>H78+H58</f>
        <v>3649881182.1399999</v>
      </c>
    </row>
    <row r="81" spans="2:8" s="7" customFormat="1" ht="15.75" thickBot="1" x14ac:dyDescent="0.3">
      <c r="B81" s="30"/>
      <c r="C81" s="31"/>
      <c r="D81" s="32"/>
      <c r="E81" s="33"/>
      <c r="F81" s="32"/>
      <c r="G81" s="32"/>
      <c r="H81" s="32"/>
    </row>
    <row r="82" spans="2:8" s="7" customFormat="1" ht="15" x14ac:dyDescent="0.25">
      <c r="C82" s="18"/>
    </row>
    <row r="83" spans="2:8" s="7" customFormat="1" ht="15" x14ac:dyDescent="0.25">
      <c r="C83" s="18"/>
    </row>
    <row r="84" spans="2:8" s="7" customFormat="1" ht="15" x14ac:dyDescent="0.25">
      <c r="C84" s="18"/>
      <c r="D84" s="18"/>
      <c r="G84" s="15"/>
      <c r="H84" s="15"/>
    </row>
    <row r="85" spans="2:8" s="7" customFormat="1" ht="15" x14ac:dyDescent="0.25">
      <c r="C85" s="18"/>
    </row>
    <row r="86" spans="2:8" s="7" customFormat="1" ht="15" x14ac:dyDescent="0.25">
      <c r="C86" s="18"/>
    </row>
    <row r="87" spans="2:8" s="7" customFormat="1" ht="15" x14ac:dyDescent="0.25">
      <c r="C87" s="18"/>
    </row>
    <row r="88" spans="2:8" s="7" customFormat="1" ht="15" x14ac:dyDescent="0.25">
      <c r="C88" s="18"/>
    </row>
  </sheetData>
  <mergeCells count="4">
    <mergeCell ref="B1:H1"/>
    <mergeCell ref="B2:H2"/>
    <mergeCell ref="B3:H3"/>
    <mergeCell ref="B4:H4"/>
  </mergeCell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F1 ESF </vt:lpstr>
      <vt:lpstr>'LDF F1 ESF 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Reyna Karina Contreras Martinez</cp:lastModifiedBy>
  <cp:lastPrinted>2022-05-13T18:36:56Z</cp:lastPrinted>
  <dcterms:created xsi:type="dcterms:W3CDTF">2022-04-30T01:46:12Z</dcterms:created>
  <dcterms:modified xsi:type="dcterms:W3CDTF">2022-05-13T18:37:05Z</dcterms:modified>
</cp:coreProperties>
</file>