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8_{086E158E-6FFB-4A96-88CF-284439C13EA8}" xr6:coauthVersionLast="36" xr6:coauthVersionMax="36" xr10:uidLastSave="{00000000-0000-0000-0000-000000000000}"/>
  <bookViews>
    <workbookView xWindow="0" yWindow="0" windowWidth="21600" windowHeight="8925" xr2:uid="{26AF3C6E-6DA8-4A7F-93C9-D06DC0E1C8B1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D84" i="1"/>
  <c r="G74" i="1"/>
  <c r="G69" i="1"/>
  <c r="G68" i="1"/>
  <c r="G67" i="1" s="1"/>
  <c r="G62" i="1"/>
  <c r="G78" i="1" s="1"/>
  <c r="C59" i="1"/>
  <c r="G56" i="1"/>
  <c r="H46" i="1"/>
  <c r="G41" i="1"/>
  <c r="G37" i="1"/>
  <c r="H30" i="1"/>
  <c r="G30" i="1"/>
  <c r="G26" i="1"/>
  <c r="D24" i="1"/>
  <c r="C24" i="1"/>
  <c r="C46" i="1" s="1"/>
  <c r="C61" i="1" s="1"/>
  <c r="G22" i="1"/>
  <c r="J18" i="1"/>
  <c r="K18" i="1" s="1"/>
  <c r="H18" i="1"/>
  <c r="G18" i="1"/>
  <c r="D16" i="1"/>
  <c r="C16" i="1"/>
  <c r="H8" i="1"/>
  <c r="G8" i="1"/>
  <c r="G46" i="1" s="1"/>
  <c r="G58" i="1" s="1"/>
  <c r="D8" i="1"/>
  <c r="C8" i="1"/>
  <c r="C84" i="1" l="1"/>
  <c r="K8" i="1"/>
  <c r="G80" i="1"/>
  <c r="G84" i="1" s="1"/>
  <c r="J8" i="1"/>
</calcChain>
</file>

<file path=xl/sharedStrings.xml><?xml version="1.0" encoding="utf-8"?>
<sst xmlns="http://schemas.openxmlformats.org/spreadsheetml/2006/main" count="127" uniqueCount="125">
  <si>
    <t>MUNICIPIO DE DURANGO</t>
  </si>
  <si>
    <t>Estado de Situación Financiera Detallado - LDF</t>
  </si>
  <si>
    <t>Al 31 de diciembre de 2020 y al 31 de marzo de 2021</t>
  </si>
  <si>
    <t>(PESOS)</t>
  </si>
  <si>
    <t>Concepto (c)</t>
  </si>
  <si>
    <t>2021 (d)</t>
  </si>
  <si>
    <t>31 de diciembre de 2020 (e)</t>
  </si>
  <si>
    <t>2020 (d)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</si>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</sst>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43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3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0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43" fontId="8" fillId="0" borderId="8" xfId="1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43" fontId="0" fillId="0" borderId="0" xfId="1" applyFont="1"/>
    <xf numFmtId="0" fontId="9" fillId="0" borderId="0" xfId="0" applyFont="1"/>
    <xf numFmtId="43" fontId="9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Estados%20Financieros%20CONAC%20y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9042021 255"/>
      <sheetName val="EA"/>
      <sheetName val="ESF"/>
      <sheetName val="LDF F1 ESF 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Hoja3"/>
      <sheetName val="LDF F6d)"/>
      <sheetName val="P Postura Fiscal"/>
    </sheetNames>
    <sheetDataSet>
      <sheetData sheetId="0"/>
      <sheetData sheetId="1">
        <row r="71">
          <cell r="F71">
            <v>230517854</v>
          </cell>
        </row>
      </sheetData>
      <sheetData sheetId="2">
        <row r="8">
          <cell r="G8">
            <v>229120316.05000001</v>
          </cell>
        </row>
        <row r="9">
          <cell r="G9">
            <v>61993547.140000001</v>
          </cell>
        </row>
        <row r="32">
          <cell r="C32">
            <v>3478300892.1300001</v>
          </cell>
          <cell r="D32">
            <v>3310864320.1100001</v>
          </cell>
        </row>
        <row r="40">
          <cell r="G40">
            <v>814469132.48000002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F2F8-BE43-44D0-A2A7-C33371C0076F}">
  <sheetPr>
    <tabColor theme="4" tint="-0.249977111117893"/>
    <pageSetUpPr fitToPage="1"/>
  </sheetPr>
  <dimension ref="B1:L88"/>
  <sheetViews>
    <sheetView tabSelected="1" workbookViewId="0">
      <selection activeCell="B1" sqref="B1:H82"/>
    </sheetView>
  </sheetViews>
  <sheetFormatPr baseColWidth="10" defaultColWidth="39.5703125" defaultRowHeight="12" x14ac:dyDescent="0.2"/>
  <cols>
    <col min="1" max="1" width="39.5703125" style="38"/>
    <col min="2" max="2" width="60" style="38" customWidth="1"/>
    <col min="3" max="3" width="24" style="39" customWidth="1"/>
    <col min="4" max="4" width="26.28515625" style="38" customWidth="1"/>
    <col min="5" max="5" width="3.7109375" style="38" customWidth="1"/>
    <col min="6" max="6" width="51.5703125" style="38" customWidth="1"/>
    <col min="7" max="8" width="26.42578125" style="38" customWidth="1"/>
    <col min="9" max="9" width="6" style="38" customWidth="1"/>
    <col min="10" max="10" width="15.85546875" style="38" customWidth="1"/>
    <col min="11" max="16384" width="39.5703125" style="38"/>
  </cols>
  <sheetData>
    <row r="1" spans="2:11" s="4" customFormat="1" ht="12.75" x14ac:dyDescent="0.2">
      <c r="B1" s="1" t="s">
        <v>0</v>
      </c>
      <c r="C1" s="2"/>
      <c r="D1" s="2"/>
      <c r="E1" s="2"/>
      <c r="F1" s="2"/>
      <c r="G1" s="2"/>
      <c r="H1" s="3"/>
    </row>
    <row r="2" spans="2:11" s="4" customFormat="1" ht="12.75" x14ac:dyDescent="0.2">
      <c r="B2" s="5" t="s">
        <v>1</v>
      </c>
      <c r="C2" s="6"/>
      <c r="D2" s="6"/>
      <c r="E2" s="6"/>
      <c r="F2" s="6"/>
      <c r="G2" s="6"/>
      <c r="H2" s="7"/>
    </row>
    <row r="3" spans="2:11" s="4" customFormat="1" ht="12.75" x14ac:dyDescent="0.2">
      <c r="B3" s="5" t="s">
        <v>2</v>
      </c>
      <c r="C3" s="6"/>
      <c r="D3" s="6"/>
      <c r="E3" s="6"/>
      <c r="F3" s="6"/>
      <c r="G3" s="6"/>
      <c r="H3" s="7"/>
    </row>
    <row r="4" spans="2:11" s="4" customFormat="1" ht="13.5" thickBot="1" x14ac:dyDescent="0.25">
      <c r="B4" s="8" t="s">
        <v>3</v>
      </c>
      <c r="C4" s="9"/>
      <c r="D4" s="9"/>
      <c r="E4" s="9"/>
      <c r="F4" s="9"/>
      <c r="G4" s="9"/>
      <c r="H4" s="10"/>
    </row>
    <row r="5" spans="2:11" s="4" customFormat="1" ht="32.25" thickBot="1" x14ac:dyDescent="0.25">
      <c r="B5" s="11" t="s">
        <v>4</v>
      </c>
      <c r="C5" s="12" t="s">
        <v>5</v>
      </c>
      <c r="D5" s="13" t="s">
        <v>6</v>
      </c>
      <c r="E5" s="14"/>
      <c r="F5" s="15" t="s">
        <v>4</v>
      </c>
      <c r="G5" s="13" t="s">
        <v>7</v>
      </c>
      <c r="H5" s="13" t="s">
        <v>6</v>
      </c>
    </row>
    <row r="6" spans="2:11" s="20" customFormat="1" ht="15.75" x14ac:dyDescent="0.25">
      <c r="B6" s="16" t="s">
        <v>8</v>
      </c>
      <c r="C6" s="17"/>
      <c r="D6" s="18"/>
      <c r="E6" s="19"/>
      <c r="F6" s="18" t="s">
        <v>9</v>
      </c>
      <c r="G6" s="18"/>
      <c r="H6" s="18"/>
    </row>
    <row r="7" spans="2:11" s="20" customFormat="1" ht="15.75" x14ac:dyDescent="0.25">
      <c r="B7" s="16" t="s">
        <v>10</v>
      </c>
      <c r="C7" s="21"/>
      <c r="D7" s="21"/>
      <c r="E7" s="19"/>
      <c r="F7" s="18" t="s">
        <v>11</v>
      </c>
      <c r="G7" s="21"/>
      <c r="H7" s="22"/>
    </row>
    <row r="8" spans="2:11" s="20" customFormat="1" ht="30" x14ac:dyDescent="0.25">
      <c r="B8" s="23" t="s">
        <v>12</v>
      </c>
      <c r="C8" s="17">
        <f>SUM(C9:C15)</f>
        <v>201130650.67000002</v>
      </c>
      <c r="D8" s="17">
        <f>SUM(D9:D15)</f>
        <v>71423477.479999989</v>
      </c>
      <c r="E8" s="19"/>
      <c r="F8" s="22" t="s">
        <v>13</v>
      </c>
      <c r="G8" s="17">
        <f>SUM(G9:G17)</f>
        <v>229120316.04999998</v>
      </c>
      <c r="H8" s="17">
        <f>SUM(H9:H17)</f>
        <v>323033422.63999999</v>
      </c>
      <c r="J8" s="24">
        <f>G8-[1]ESF!G8</f>
        <v>0</v>
      </c>
      <c r="K8" s="24">
        <f>H8-J8</f>
        <v>323033422.63999999</v>
      </c>
    </row>
    <row r="9" spans="2:11" s="20" customFormat="1" ht="30" x14ac:dyDescent="0.25">
      <c r="B9" s="23" t="s">
        <v>14</v>
      </c>
      <c r="C9" s="25">
        <v>0</v>
      </c>
      <c r="D9" s="25">
        <v>0</v>
      </c>
      <c r="E9" s="19"/>
      <c r="F9" s="22" t="s">
        <v>15</v>
      </c>
      <c r="G9" s="25">
        <v>0</v>
      </c>
      <c r="H9" s="25">
        <v>0</v>
      </c>
    </row>
    <row r="10" spans="2:11" s="20" customFormat="1" ht="15" x14ac:dyDescent="0.25">
      <c r="B10" s="23" t="s">
        <v>16</v>
      </c>
      <c r="C10" s="25">
        <v>120996190.92</v>
      </c>
      <c r="D10" s="25">
        <v>46557995.629999995</v>
      </c>
      <c r="E10" s="19"/>
      <c r="F10" s="22" t="s">
        <v>17</v>
      </c>
      <c r="G10" s="25">
        <v>177589097.13999999</v>
      </c>
      <c r="H10" s="25">
        <v>232699498.88999999</v>
      </c>
    </row>
    <row r="11" spans="2:11" s="20" customFormat="1" ht="30" x14ac:dyDescent="0.25">
      <c r="B11" s="23" t="s">
        <v>18</v>
      </c>
      <c r="C11" s="25">
        <v>0</v>
      </c>
      <c r="D11" s="25">
        <v>0</v>
      </c>
      <c r="E11" s="19"/>
      <c r="F11" s="22" t="s">
        <v>19</v>
      </c>
      <c r="G11" s="25">
        <v>2225591.84</v>
      </c>
      <c r="H11" s="25">
        <v>27810078.84</v>
      </c>
    </row>
    <row r="12" spans="2:11" s="20" customFormat="1" ht="30" x14ac:dyDescent="0.25">
      <c r="B12" s="23" t="s">
        <v>20</v>
      </c>
      <c r="C12" s="25">
        <v>56258165.229999997</v>
      </c>
      <c r="D12" s="25">
        <v>8161787.5300000003</v>
      </c>
      <c r="E12" s="19"/>
      <c r="F12" s="22" t="s">
        <v>21</v>
      </c>
      <c r="G12" s="25">
        <v>0</v>
      </c>
      <c r="H12" s="25">
        <v>0</v>
      </c>
    </row>
    <row r="13" spans="2:11" s="20" customFormat="1" ht="30" x14ac:dyDescent="0.25">
      <c r="B13" s="23" t="s">
        <v>22</v>
      </c>
      <c r="C13" s="25">
        <v>0</v>
      </c>
      <c r="D13" s="25">
        <v>0</v>
      </c>
      <c r="E13" s="19"/>
      <c r="F13" s="22" t="s">
        <v>23</v>
      </c>
      <c r="G13" s="25">
        <v>0</v>
      </c>
      <c r="H13" s="25">
        <v>0</v>
      </c>
    </row>
    <row r="14" spans="2:11" s="20" customFormat="1" ht="30" x14ac:dyDescent="0.25">
      <c r="B14" s="23" t="s">
        <v>24</v>
      </c>
      <c r="C14" s="25">
        <v>23876294.52</v>
      </c>
      <c r="D14" s="25">
        <v>16703694.32</v>
      </c>
      <c r="E14" s="19"/>
      <c r="F14" s="22" t="s">
        <v>25</v>
      </c>
      <c r="G14" s="25">
        <v>0</v>
      </c>
      <c r="H14" s="25">
        <v>0</v>
      </c>
    </row>
    <row r="15" spans="2:11" s="20" customFormat="1" ht="30" x14ac:dyDescent="0.25">
      <c r="B15" s="23" t="s">
        <v>26</v>
      </c>
      <c r="C15" s="25">
        <v>0</v>
      </c>
      <c r="D15" s="25">
        <v>0</v>
      </c>
      <c r="E15" s="19"/>
      <c r="F15" s="22" t="s">
        <v>27</v>
      </c>
      <c r="G15" s="25">
        <v>19103805.559999999</v>
      </c>
      <c r="H15" s="25">
        <v>38740992.799999997</v>
      </c>
    </row>
    <row r="16" spans="2:11" s="20" customFormat="1" ht="30" x14ac:dyDescent="0.25">
      <c r="B16" s="26" t="s">
        <v>28</v>
      </c>
      <c r="C16" s="17">
        <f>SUM(C17:C23)</f>
        <v>443948271.00999999</v>
      </c>
      <c r="D16" s="17">
        <f>SUM(D17:D23)</f>
        <v>409518122.93000007</v>
      </c>
      <c r="E16" s="19"/>
      <c r="F16" s="22" t="s">
        <v>29</v>
      </c>
      <c r="G16" s="25">
        <v>0</v>
      </c>
      <c r="H16" s="25">
        <v>94857.07</v>
      </c>
    </row>
    <row r="17" spans="2:11" s="20" customFormat="1" ht="15" x14ac:dyDescent="0.25">
      <c r="B17" s="23" t="s">
        <v>30</v>
      </c>
      <c r="C17" s="25">
        <v>0</v>
      </c>
      <c r="D17" s="25">
        <v>0</v>
      </c>
      <c r="E17" s="19"/>
      <c r="F17" s="22" t="s">
        <v>31</v>
      </c>
      <c r="G17" s="25">
        <v>30201821.510000002</v>
      </c>
      <c r="H17" s="25">
        <v>23687995.039999999</v>
      </c>
    </row>
    <row r="18" spans="2:11" s="20" customFormat="1" ht="30" x14ac:dyDescent="0.25">
      <c r="B18" s="23" t="s">
        <v>32</v>
      </c>
      <c r="C18" s="25">
        <v>0</v>
      </c>
      <c r="D18" s="25">
        <v>0</v>
      </c>
      <c r="E18" s="19"/>
      <c r="F18" s="22" t="s">
        <v>33</v>
      </c>
      <c r="G18" s="27">
        <f>SUM(G19:G21)</f>
        <v>61993547.140000001</v>
      </c>
      <c r="H18" s="27">
        <f>SUM(H19:H21)</f>
        <v>25629910.699999999</v>
      </c>
      <c r="J18" s="28">
        <f>[1]ESF!G9</f>
        <v>61993547.140000001</v>
      </c>
      <c r="K18" s="28">
        <f>G18-J18</f>
        <v>0</v>
      </c>
    </row>
    <row r="19" spans="2:11" s="20" customFormat="1" ht="30" x14ac:dyDescent="0.25">
      <c r="B19" s="23" t="s">
        <v>34</v>
      </c>
      <c r="C19" s="25">
        <v>443649271.00999999</v>
      </c>
      <c r="D19" s="25">
        <v>409518122.93000007</v>
      </c>
      <c r="E19" s="19"/>
      <c r="F19" s="22" t="s">
        <v>35</v>
      </c>
      <c r="G19" s="25">
        <v>61993547.140000001</v>
      </c>
      <c r="H19" s="25">
        <v>25629910.699999999</v>
      </c>
    </row>
    <row r="20" spans="2:11" s="20" customFormat="1" ht="30" x14ac:dyDescent="0.25">
      <c r="B20" s="23" t="s">
        <v>36</v>
      </c>
      <c r="C20" s="25">
        <v>0</v>
      </c>
      <c r="D20" s="25">
        <v>0</v>
      </c>
      <c r="E20" s="19"/>
      <c r="F20" s="22" t="s">
        <v>37</v>
      </c>
      <c r="G20" s="25">
        <v>0</v>
      </c>
      <c r="H20" s="25">
        <v>0</v>
      </c>
    </row>
    <row r="21" spans="2:11" s="20" customFormat="1" ht="15" x14ac:dyDescent="0.25">
      <c r="B21" s="23" t="s">
        <v>38</v>
      </c>
      <c r="C21" s="25">
        <v>299000</v>
      </c>
      <c r="D21" s="25">
        <v>0</v>
      </c>
      <c r="E21" s="19"/>
      <c r="F21" s="22" t="s">
        <v>39</v>
      </c>
      <c r="G21" s="25">
        <v>0</v>
      </c>
      <c r="H21" s="25">
        <v>0</v>
      </c>
    </row>
    <row r="22" spans="2:11" s="20" customFormat="1" ht="30" x14ac:dyDescent="0.25">
      <c r="B22" s="23" t="s">
        <v>40</v>
      </c>
      <c r="C22" s="25">
        <v>0</v>
      </c>
      <c r="D22" s="25">
        <v>0</v>
      </c>
      <c r="E22" s="19"/>
      <c r="F22" s="22" t="s">
        <v>41</v>
      </c>
      <c r="G22" s="27">
        <f>SUM(G23:G24)</f>
        <v>24265059.870000001</v>
      </c>
      <c r="H22" s="27">
        <v>0</v>
      </c>
    </row>
    <row r="23" spans="2:11" s="20" customFormat="1" ht="30" x14ac:dyDescent="0.25">
      <c r="B23" s="23" t="s">
        <v>42</v>
      </c>
      <c r="C23" s="25">
        <v>0</v>
      </c>
      <c r="D23" s="25">
        <v>0</v>
      </c>
      <c r="E23" s="19"/>
      <c r="F23" s="22" t="s">
        <v>43</v>
      </c>
      <c r="G23" s="25">
        <v>24265059.870000001</v>
      </c>
      <c r="H23" s="25">
        <v>0</v>
      </c>
    </row>
    <row r="24" spans="2:11" s="20" customFormat="1" ht="30" x14ac:dyDescent="0.25">
      <c r="B24" s="23" t="s">
        <v>44</v>
      </c>
      <c r="C24" s="17">
        <f>SUM(C25:C29)</f>
        <v>2858694.4299999997</v>
      </c>
      <c r="D24" s="17">
        <f>SUM(D25:D29)</f>
        <v>2383288.91</v>
      </c>
      <c r="E24" s="19"/>
      <c r="F24" s="22" t="s">
        <v>45</v>
      </c>
      <c r="G24" s="25">
        <v>0</v>
      </c>
      <c r="H24" s="25">
        <v>0</v>
      </c>
    </row>
    <row r="25" spans="2:11" s="20" customFormat="1" ht="30" x14ac:dyDescent="0.25">
      <c r="B25" s="23" t="s">
        <v>46</v>
      </c>
      <c r="C25" s="21">
        <v>1658694.43</v>
      </c>
      <c r="D25" s="21">
        <v>1183288.9099999999</v>
      </c>
      <c r="E25" s="19"/>
      <c r="F25" s="22" t="s">
        <v>47</v>
      </c>
      <c r="G25" s="27">
        <v>0</v>
      </c>
      <c r="H25" s="27">
        <v>0</v>
      </c>
    </row>
    <row r="26" spans="2:11" s="20" customFormat="1" ht="30" x14ac:dyDescent="0.25">
      <c r="B26" s="23" t="s">
        <v>48</v>
      </c>
      <c r="C26" s="21">
        <v>1200000</v>
      </c>
      <c r="D26" s="21">
        <v>1200000</v>
      </c>
      <c r="E26" s="19"/>
      <c r="F26" s="22" t="s">
        <v>49</v>
      </c>
      <c r="G26" s="27">
        <f>SUM(G27:G29)</f>
        <v>0</v>
      </c>
      <c r="H26" s="27">
        <v>0</v>
      </c>
    </row>
    <row r="27" spans="2:11" s="20" customFormat="1" ht="30" x14ac:dyDescent="0.25">
      <c r="B27" s="23" t="s">
        <v>50</v>
      </c>
      <c r="C27" s="25">
        <v>0</v>
      </c>
      <c r="D27" s="25">
        <v>0</v>
      </c>
      <c r="E27" s="19"/>
      <c r="F27" s="22" t="s">
        <v>51</v>
      </c>
      <c r="G27" s="25">
        <v>0</v>
      </c>
      <c r="H27" s="25">
        <v>0</v>
      </c>
    </row>
    <row r="28" spans="2:11" s="20" customFormat="1" ht="30" x14ac:dyDescent="0.25">
      <c r="B28" s="23" t="s">
        <v>52</v>
      </c>
      <c r="C28" s="25">
        <v>0</v>
      </c>
      <c r="D28" s="25">
        <v>0</v>
      </c>
      <c r="E28" s="19"/>
      <c r="F28" s="22" t="s">
        <v>53</v>
      </c>
      <c r="G28" s="25">
        <v>0</v>
      </c>
      <c r="H28" s="25">
        <v>0</v>
      </c>
    </row>
    <row r="29" spans="2:11" s="20" customFormat="1" ht="30" x14ac:dyDescent="0.25">
      <c r="B29" s="23" t="s">
        <v>54</v>
      </c>
      <c r="C29" s="25">
        <v>0</v>
      </c>
      <c r="D29" s="25">
        <v>0</v>
      </c>
      <c r="E29" s="19"/>
      <c r="F29" s="22" t="s">
        <v>55</v>
      </c>
      <c r="G29" s="25">
        <v>0</v>
      </c>
      <c r="H29" s="25">
        <v>0</v>
      </c>
    </row>
    <row r="30" spans="2:11" s="20" customFormat="1" ht="45" x14ac:dyDescent="0.25">
      <c r="B30" s="23" t="s">
        <v>56</v>
      </c>
      <c r="C30" s="27">
        <v>0</v>
      </c>
      <c r="D30" s="27">
        <v>0</v>
      </c>
      <c r="E30" s="19"/>
      <c r="F30" s="22" t="s">
        <v>57</v>
      </c>
      <c r="G30" s="27">
        <f>SUM(G31:G36)</f>
        <v>20719.3</v>
      </c>
      <c r="H30" s="27">
        <f>SUM(H31:H36)</f>
        <v>4865013.01</v>
      </c>
    </row>
    <row r="31" spans="2:11" s="20" customFormat="1" ht="15" x14ac:dyDescent="0.25">
      <c r="B31" s="23" t="s">
        <v>58</v>
      </c>
      <c r="C31" s="25">
        <v>0</v>
      </c>
      <c r="D31" s="25">
        <v>0</v>
      </c>
      <c r="E31" s="19"/>
      <c r="F31" s="22" t="s">
        <v>59</v>
      </c>
      <c r="G31" s="25">
        <v>0</v>
      </c>
      <c r="H31" s="25">
        <v>0</v>
      </c>
    </row>
    <row r="32" spans="2:11" s="20" customFormat="1" ht="15" x14ac:dyDescent="0.25">
      <c r="B32" s="23" t="s">
        <v>60</v>
      </c>
      <c r="C32" s="25">
        <v>0</v>
      </c>
      <c r="D32" s="25">
        <v>0</v>
      </c>
      <c r="E32" s="19"/>
      <c r="F32" s="22" t="s">
        <v>61</v>
      </c>
      <c r="G32" s="25">
        <v>20719.3</v>
      </c>
      <c r="H32" s="25">
        <v>20719.3</v>
      </c>
    </row>
    <row r="33" spans="2:8" s="20" customFormat="1" ht="15" x14ac:dyDescent="0.25">
      <c r="B33" s="23" t="s">
        <v>62</v>
      </c>
      <c r="C33" s="25">
        <v>0</v>
      </c>
      <c r="D33" s="25">
        <v>0</v>
      </c>
      <c r="E33" s="19"/>
      <c r="F33" s="22" t="s">
        <v>63</v>
      </c>
      <c r="G33" s="25">
        <v>0</v>
      </c>
      <c r="H33" s="25">
        <v>0</v>
      </c>
    </row>
    <row r="34" spans="2:8" s="20" customFormat="1" ht="30" x14ac:dyDescent="0.25">
      <c r="B34" s="23" t="s">
        <v>64</v>
      </c>
      <c r="C34" s="25">
        <v>0</v>
      </c>
      <c r="D34" s="25">
        <v>0</v>
      </c>
      <c r="E34" s="19"/>
      <c r="F34" s="22" t="s">
        <v>65</v>
      </c>
      <c r="G34" s="25">
        <v>0</v>
      </c>
      <c r="H34" s="25">
        <v>4844293.71</v>
      </c>
    </row>
    <row r="35" spans="2:8" s="20" customFormat="1" ht="30" x14ac:dyDescent="0.25">
      <c r="B35" s="23" t="s">
        <v>66</v>
      </c>
      <c r="C35" s="25">
        <v>0</v>
      </c>
      <c r="D35" s="25">
        <v>0</v>
      </c>
      <c r="E35" s="19"/>
      <c r="F35" s="22" t="s">
        <v>67</v>
      </c>
      <c r="G35" s="25">
        <v>0</v>
      </c>
      <c r="H35" s="25">
        <v>0</v>
      </c>
    </row>
    <row r="36" spans="2:8" s="20" customFormat="1" ht="15.75" x14ac:dyDescent="0.25">
      <c r="B36" s="23" t="s">
        <v>68</v>
      </c>
      <c r="C36" s="27">
        <v>0</v>
      </c>
      <c r="D36" s="27">
        <v>0</v>
      </c>
      <c r="E36" s="19"/>
      <c r="F36" s="22" t="s">
        <v>69</v>
      </c>
      <c r="G36" s="25">
        <v>0</v>
      </c>
      <c r="H36" s="25">
        <v>0</v>
      </c>
    </row>
    <row r="37" spans="2:8" s="20" customFormat="1" ht="30" x14ac:dyDescent="0.25">
      <c r="B37" s="23" t="s">
        <v>70</v>
      </c>
      <c r="C37" s="25">
        <v>0</v>
      </c>
      <c r="D37" s="25">
        <v>0</v>
      </c>
      <c r="E37" s="19"/>
      <c r="F37" s="22" t="s">
        <v>71</v>
      </c>
      <c r="G37" s="27">
        <f>SUM(G38:G40)</f>
        <v>0</v>
      </c>
      <c r="H37" s="27">
        <v>0</v>
      </c>
    </row>
    <row r="38" spans="2:8" s="20" customFormat="1" ht="30" x14ac:dyDescent="0.25">
      <c r="B38" s="23" t="s">
        <v>72</v>
      </c>
      <c r="C38" s="25">
        <v>0</v>
      </c>
      <c r="D38" s="25">
        <v>0</v>
      </c>
      <c r="E38" s="19"/>
      <c r="F38" s="22" t="s">
        <v>73</v>
      </c>
      <c r="G38" s="25">
        <v>0</v>
      </c>
      <c r="H38" s="25">
        <v>0</v>
      </c>
    </row>
    <row r="39" spans="2:8" s="20" customFormat="1" ht="15" x14ac:dyDescent="0.25">
      <c r="B39" s="23" t="s">
        <v>74</v>
      </c>
      <c r="C39" s="25">
        <v>0</v>
      </c>
      <c r="D39" s="25">
        <v>0</v>
      </c>
      <c r="E39" s="19"/>
      <c r="F39" s="22" t="s">
        <v>75</v>
      </c>
      <c r="G39" s="25">
        <v>0</v>
      </c>
      <c r="H39" s="25">
        <v>0</v>
      </c>
    </row>
    <row r="40" spans="2:8" s="20" customFormat="1" ht="15.75" x14ac:dyDescent="0.25">
      <c r="B40" s="23" t="s">
        <v>76</v>
      </c>
      <c r="C40" s="27">
        <v>0</v>
      </c>
      <c r="D40" s="27">
        <v>0</v>
      </c>
      <c r="E40" s="19"/>
      <c r="F40" s="22" t="s">
        <v>77</v>
      </c>
      <c r="G40" s="25">
        <v>0</v>
      </c>
      <c r="H40" s="25">
        <v>0</v>
      </c>
    </row>
    <row r="41" spans="2:8" s="20" customFormat="1" ht="15.75" x14ac:dyDescent="0.25">
      <c r="B41" s="23" t="s">
        <v>78</v>
      </c>
      <c r="C41" s="25">
        <v>0</v>
      </c>
      <c r="D41" s="25">
        <v>0</v>
      </c>
      <c r="E41" s="19"/>
      <c r="F41" s="22" t="s">
        <v>79</v>
      </c>
      <c r="G41" s="27">
        <f>SUM(G42:G44)</f>
        <v>0</v>
      </c>
      <c r="H41" s="27">
        <v>0</v>
      </c>
    </row>
    <row r="42" spans="2:8" s="20" customFormat="1" ht="15" x14ac:dyDescent="0.25">
      <c r="B42" s="23" t="s">
        <v>80</v>
      </c>
      <c r="C42" s="25">
        <v>0</v>
      </c>
      <c r="D42" s="25">
        <v>0</v>
      </c>
      <c r="E42" s="19"/>
      <c r="F42" s="22" t="s">
        <v>81</v>
      </c>
      <c r="G42" s="25">
        <v>0</v>
      </c>
      <c r="H42" s="25">
        <v>0</v>
      </c>
    </row>
    <row r="43" spans="2:8" s="20" customFormat="1" ht="30" x14ac:dyDescent="0.25">
      <c r="B43" s="23" t="s">
        <v>82</v>
      </c>
      <c r="C43" s="25">
        <v>0</v>
      </c>
      <c r="D43" s="25">
        <v>0</v>
      </c>
      <c r="E43" s="19"/>
      <c r="F43" s="22" t="s">
        <v>83</v>
      </c>
      <c r="G43" s="25">
        <v>0</v>
      </c>
      <c r="H43" s="25">
        <v>0</v>
      </c>
    </row>
    <row r="44" spans="2:8" s="20" customFormat="1" ht="15" x14ac:dyDescent="0.25">
      <c r="B44" s="23" t="s">
        <v>84</v>
      </c>
      <c r="C44" s="25">
        <v>0</v>
      </c>
      <c r="D44" s="25">
        <v>0</v>
      </c>
      <c r="E44" s="19"/>
      <c r="F44" s="22" t="s">
        <v>85</v>
      </c>
      <c r="G44" s="25">
        <v>0</v>
      </c>
      <c r="H44" s="25">
        <v>0</v>
      </c>
    </row>
    <row r="45" spans="2:8" s="20" customFormat="1" ht="15" x14ac:dyDescent="0.25">
      <c r="B45" s="23"/>
      <c r="C45" s="21"/>
      <c r="D45" s="21"/>
      <c r="E45" s="19"/>
      <c r="F45" s="22"/>
      <c r="G45" s="25"/>
      <c r="H45" s="25"/>
    </row>
    <row r="46" spans="2:8" s="20" customFormat="1" ht="31.5" x14ac:dyDescent="0.25">
      <c r="B46" s="16" t="s">
        <v>86</v>
      </c>
      <c r="C46" s="17">
        <f>C40+C36+C30+C24+C16+C8</f>
        <v>647937616.11000001</v>
      </c>
      <c r="D46" s="17">
        <v>483324889.32000005</v>
      </c>
      <c r="E46" s="19"/>
      <c r="F46" s="18" t="s">
        <v>87</v>
      </c>
      <c r="G46" s="27">
        <f>G8+G18+G22+G25+G26+G30+G37+G41</f>
        <v>315399642.36000001</v>
      </c>
      <c r="H46" s="27">
        <f>H8+H18+H22+H25+H26+H30+H37+H41</f>
        <v>353528346.34999996</v>
      </c>
    </row>
    <row r="47" spans="2:8" s="20" customFormat="1" ht="15.75" x14ac:dyDescent="0.25">
      <c r="B47" s="26"/>
      <c r="C47" s="17"/>
      <c r="D47" s="21"/>
      <c r="E47" s="29"/>
      <c r="F47" s="30"/>
      <c r="G47" s="25"/>
      <c r="H47" s="25"/>
    </row>
    <row r="48" spans="2:8" s="20" customFormat="1" ht="15.75" x14ac:dyDescent="0.25">
      <c r="B48" s="16" t="s">
        <v>88</v>
      </c>
      <c r="C48" s="21"/>
      <c r="D48" s="21"/>
      <c r="E48" s="29"/>
      <c r="F48" s="18" t="s">
        <v>89</v>
      </c>
      <c r="G48" s="25"/>
      <c r="H48" s="25"/>
    </row>
    <row r="49" spans="2:8" s="20" customFormat="1" ht="15" x14ac:dyDescent="0.25">
      <c r="B49" s="23" t="s">
        <v>90</v>
      </c>
      <c r="C49" s="25">
        <v>0</v>
      </c>
      <c r="D49" s="25">
        <v>0</v>
      </c>
      <c r="E49" s="19"/>
      <c r="F49" s="22" t="s">
        <v>91</v>
      </c>
      <c r="G49" s="25">
        <v>0</v>
      </c>
      <c r="H49" s="25">
        <v>0</v>
      </c>
    </row>
    <row r="50" spans="2:8" s="20" customFormat="1" ht="30" x14ac:dyDescent="0.25">
      <c r="B50" s="23" t="s">
        <v>92</v>
      </c>
      <c r="C50" s="25">
        <v>0</v>
      </c>
      <c r="D50" s="25">
        <v>0</v>
      </c>
      <c r="E50" s="19"/>
      <c r="F50" s="22" t="s">
        <v>93</v>
      </c>
      <c r="G50" s="25">
        <v>2704881.58</v>
      </c>
      <c r="H50" s="25">
        <v>2704881.58</v>
      </c>
    </row>
    <row r="51" spans="2:8" s="20" customFormat="1" ht="30" x14ac:dyDescent="0.25">
      <c r="B51" s="23" t="s">
        <v>94</v>
      </c>
      <c r="C51" s="25">
        <v>2781764154.1700001</v>
      </c>
      <c r="D51" s="25">
        <v>2769536468.3000002</v>
      </c>
      <c r="E51" s="19"/>
      <c r="F51" s="22" t="s">
        <v>95</v>
      </c>
      <c r="G51" s="25">
        <v>272063801.81999999</v>
      </c>
      <c r="H51" s="25">
        <v>309291515.51999998</v>
      </c>
    </row>
    <row r="52" spans="2:8" s="20" customFormat="1" ht="15" x14ac:dyDescent="0.25">
      <c r="B52" s="23" t="s">
        <v>96</v>
      </c>
      <c r="C52" s="25">
        <v>387146863.24000001</v>
      </c>
      <c r="D52" s="25">
        <v>386546627.26999998</v>
      </c>
      <c r="E52" s="19"/>
      <c r="F52" s="22" t="s">
        <v>97</v>
      </c>
      <c r="G52" s="25">
        <v>0</v>
      </c>
      <c r="H52" s="25">
        <v>0</v>
      </c>
    </row>
    <row r="53" spans="2:8" s="20" customFormat="1" ht="30" x14ac:dyDescent="0.25">
      <c r="B53" s="23" t="s">
        <v>98</v>
      </c>
      <c r="C53" s="25">
        <v>42990108</v>
      </c>
      <c r="D53" s="25">
        <v>42990108</v>
      </c>
      <c r="E53" s="19"/>
      <c r="F53" s="22" t="s">
        <v>99</v>
      </c>
      <c r="G53" s="25">
        <v>0</v>
      </c>
      <c r="H53" s="25">
        <v>0</v>
      </c>
    </row>
    <row r="54" spans="2:8" s="20" customFormat="1" ht="30" x14ac:dyDescent="0.25">
      <c r="B54" s="23" t="s">
        <v>100</v>
      </c>
      <c r="C54" s="25">
        <v>-381537849.38999999</v>
      </c>
      <c r="D54" s="25">
        <v>-371533772.77999997</v>
      </c>
      <c r="E54" s="31"/>
      <c r="F54" s="22" t="s">
        <v>101</v>
      </c>
      <c r="G54" s="25">
        <v>0</v>
      </c>
      <c r="H54" s="25">
        <v>0</v>
      </c>
    </row>
    <row r="55" spans="2:8" s="20" customFormat="1" ht="15.75" x14ac:dyDescent="0.25">
      <c r="B55" s="23" t="s">
        <v>102</v>
      </c>
      <c r="C55" s="25">
        <v>0</v>
      </c>
      <c r="D55" s="25">
        <v>0</v>
      </c>
      <c r="E55" s="31"/>
      <c r="F55" s="18"/>
      <c r="G55" s="22"/>
      <c r="H55" s="21"/>
    </row>
    <row r="56" spans="2:8" s="20" customFormat="1" ht="31.5" x14ac:dyDescent="0.25">
      <c r="B56" s="23" t="s">
        <v>103</v>
      </c>
      <c r="C56" s="25">
        <v>0</v>
      </c>
      <c r="D56" s="25">
        <v>0</v>
      </c>
      <c r="E56" s="31"/>
      <c r="F56" s="18" t="s">
        <v>104</v>
      </c>
      <c r="G56" s="32">
        <f>SUM(G50:G54)</f>
        <v>274768683.39999998</v>
      </c>
      <c r="H56" s="32">
        <v>311996397.09999996</v>
      </c>
    </row>
    <row r="57" spans="2:8" s="20" customFormat="1" ht="15" x14ac:dyDescent="0.25">
      <c r="B57" s="23" t="s">
        <v>105</v>
      </c>
      <c r="C57" s="25">
        <v>0</v>
      </c>
      <c r="D57" s="25">
        <v>0</v>
      </c>
      <c r="E57" s="19"/>
      <c r="F57" s="30"/>
      <c r="G57" s="22"/>
      <c r="H57" s="22"/>
    </row>
    <row r="58" spans="2:8" s="20" customFormat="1" ht="15.75" x14ac:dyDescent="0.25">
      <c r="B58" s="23"/>
      <c r="C58" s="21"/>
      <c r="D58" s="21"/>
      <c r="E58" s="19"/>
      <c r="F58" s="18" t="s">
        <v>106</v>
      </c>
      <c r="G58" s="32">
        <f>G46+G56</f>
        <v>590168325.75999999</v>
      </c>
      <c r="H58" s="32">
        <v>665524743.44999993</v>
      </c>
    </row>
    <row r="59" spans="2:8" s="20" customFormat="1" ht="31.5" x14ac:dyDescent="0.25">
      <c r="B59" s="16" t="s">
        <v>107</v>
      </c>
      <c r="C59" s="21">
        <f>SUM(C49:C57)</f>
        <v>2830363276.02</v>
      </c>
      <c r="D59" s="21">
        <v>2827539430.79</v>
      </c>
      <c r="E59" s="19"/>
      <c r="F59" s="22"/>
      <c r="G59" s="25"/>
      <c r="H59" s="25"/>
    </row>
    <row r="60" spans="2:8" s="20" customFormat="1" ht="15.75" x14ac:dyDescent="0.25">
      <c r="B60" s="23"/>
      <c r="C60" s="21"/>
      <c r="D60" s="21"/>
      <c r="E60" s="31"/>
      <c r="F60" s="18" t="s">
        <v>108</v>
      </c>
      <c r="G60" s="22"/>
      <c r="H60" s="22"/>
    </row>
    <row r="61" spans="2:8" s="20" customFormat="1" ht="15.75" x14ac:dyDescent="0.25">
      <c r="B61" s="16" t="s">
        <v>109</v>
      </c>
      <c r="C61" s="17">
        <f>C59+C46</f>
        <v>3478300892.1300001</v>
      </c>
      <c r="D61" s="17">
        <v>3310864320.1100001</v>
      </c>
      <c r="E61" s="19"/>
      <c r="F61" s="18"/>
      <c r="G61" s="22"/>
      <c r="H61" s="22"/>
    </row>
    <row r="62" spans="2:8" s="20" customFormat="1" ht="31.5" x14ac:dyDescent="0.25">
      <c r="B62" s="23"/>
      <c r="C62" s="21"/>
      <c r="D62" s="21"/>
      <c r="E62" s="19"/>
      <c r="F62" s="18" t="s">
        <v>110</v>
      </c>
      <c r="G62" s="27">
        <f>SUM(G63:G65)</f>
        <v>1843145579.8900001</v>
      </c>
      <c r="H62" s="27">
        <v>1843145579.8599999</v>
      </c>
    </row>
    <row r="63" spans="2:8" s="20" customFormat="1" ht="15" x14ac:dyDescent="0.25">
      <c r="B63" s="23"/>
      <c r="C63" s="21"/>
      <c r="D63" s="21"/>
      <c r="E63" s="19"/>
      <c r="F63" s="22" t="s">
        <v>111</v>
      </c>
      <c r="G63" s="25">
        <v>0</v>
      </c>
      <c r="H63" s="25">
        <v>0</v>
      </c>
    </row>
    <row r="64" spans="2:8" s="20" customFormat="1" ht="15" x14ac:dyDescent="0.25">
      <c r="B64" s="23"/>
      <c r="C64" s="21"/>
      <c r="D64" s="21"/>
      <c r="E64" s="19"/>
      <c r="F64" s="22" t="s">
        <v>112</v>
      </c>
      <c r="G64" s="21">
        <v>1843145579.8900001</v>
      </c>
      <c r="H64" s="21">
        <v>1843145579.8599999</v>
      </c>
    </row>
    <row r="65" spans="2:12" s="20" customFormat="1" ht="30" x14ac:dyDescent="0.25">
      <c r="B65" s="23"/>
      <c r="C65" s="21"/>
      <c r="D65" s="21"/>
      <c r="E65" s="19"/>
      <c r="F65" s="22" t="s">
        <v>113</v>
      </c>
      <c r="G65" s="21"/>
      <c r="H65" s="21"/>
    </row>
    <row r="66" spans="2:12" s="20" customFormat="1" ht="15" x14ac:dyDescent="0.25">
      <c r="B66" s="23"/>
      <c r="C66" s="21"/>
      <c r="D66" s="21"/>
      <c r="E66" s="19"/>
      <c r="F66" s="22"/>
      <c r="G66" s="22"/>
      <c r="H66" s="22"/>
    </row>
    <row r="67" spans="2:12" s="20" customFormat="1" ht="31.5" x14ac:dyDescent="0.25">
      <c r="B67" s="23"/>
      <c r="C67" s="21"/>
      <c r="D67" s="21"/>
      <c r="E67" s="19"/>
      <c r="F67" s="18" t="s">
        <v>114</v>
      </c>
      <c r="G67" s="17">
        <f>SUM(G68:G72)</f>
        <v>1044986986.48</v>
      </c>
      <c r="H67" s="17">
        <v>802193996.80000019</v>
      </c>
    </row>
    <row r="68" spans="2:12" s="20" customFormat="1" ht="15" x14ac:dyDescent="0.25">
      <c r="B68" s="23"/>
      <c r="C68" s="21"/>
      <c r="D68" s="22"/>
      <c r="E68" s="19"/>
      <c r="F68" s="22" t="s">
        <v>115</v>
      </c>
      <c r="G68" s="21">
        <f>[1]EA!F71</f>
        <v>230517854</v>
      </c>
      <c r="H68" s="21">
        <v>269990433.96000028</v>
      </c>
    </row>
    <row r="69" spans="2:12" s="20" customFormat="1" ht="15" x14ac:dyDescent="0.25">
      <c r="B69" s="23"/>
      <c r="C69" s="21"/>
      <c r="D69" s="22"/>
      <c r="E69" s="19"/>
      <c r="F69" s="22" t="s">
        <v>116</v>
      </c>
      <c r="G69" s="21">
        <f>[1]ESF!G40</f>
        <v>814469132.48000002</v>
      </c>
      <c r="H69" s="21">
        <v>532203562.83999997</v>
      </c>
    </row>
    <row r="70" spans="2:12" s="20" customFormat="1" ht="15" x14ac:dyDescent="0.25">
      <c r="B70" s="23"/>
      <c r="C70" s="21"/>
      <c r="D70" s="22"/>
      <c r="E70" s="19"/>
      <c r="F70" s="22" t="s">
        <v>117</v>
      </c>
      <c r="G70" s="25">
        <v>0</v>
      </c>
      <c r="H70" s="25">
        <v>0</v>
      </c>
    </row>
    <row r="71" spans="2:12" s="20" customFormat="1" ht="15" x14ac:dyDescent="0.25">
      <c r="B71" s="23"/>
      <c r="C71" s="21"/>
      <c r="D71" s="22"/>
      <c r="E71" s="19"/>
      <c r="F71" s="22" t="s">
        <v>118</v>
      </c>
      <c r="G71" s="25">
        <v>0</v>
      </c>
      <c r="H71" s="25">
        <v>0</v>
      </c>
    </row>
    <row r="72" spans="2:12" s="20" customFormat="1" ht="30" x14ac:dyDescent="0.25">
      <c r="B72" s="23"/>
      <c r="C72" s="21"/>
      <c r="D72" s="22"/>
      <c r="E72" s="19"/>
      <c r="F72" s="22" t="s">
        <v>119</v>
      </c>
      <c r="G72" s="25">
        <v>0</v>
      </c>
      <c r="H72" s="25">
        <v>0</v>
      </c>
    </row>
    <row r="73" spans="2:12" s="20" customFormat="1" ht="15" x14ac:dyDescent="0.25">
      <c r="B73" s="23"/>
      <c r="C73" s="21"/>
      <c r="D73" s="22"/>
      <c r="E73" s="19"/>
      <c r="F73" s="22"/>
      <c r="G73" s="25"/>
      <c r="H73" s="25"/>
    </row>
    <row r="74" spans="2:12" s="20" customFormat="1" ht="47.25" x14ac:dyDescent="0.25">
      <c r="B74" s="23"/>
      <c r="C74" s="21"/>
      <c r="D74" s="22"/>
      <c r="E74" s="19"/>
      <c r="F74" s="18" t="s">
        <v>120</v>
      </c>
      <c r="G74" s="27">
        <f>SUM(G75:G76)</f>
        <v>0</v>
      </c>
      <c r="H74" s="27">
        <v>0</v>
      </c>
    </row>
    <row r="75" spans="2:12" s="20" customFormat="1" ht="15" x14ac:dyDescent="0.25">
      <c r="B75" s="23"/>
      <c r="C75" s="21"/>
      <c r="D75" s="22"/>
      <c r="E75" s="19"/>
      <c r="F75" s="22" t="s">
        <v>121</v>
      </c>
      <c r="G75" s="25">
        <v>0</v>
      </c>
      <c r="H75" s="25">
        <v>0</v>
      </c>
    </row>
    <row r="76" spans="2:12" s="20" customFormat="1" ht="30" x14ac:dyDescent="0.25">
      <c r="B76" s="23"/>
      <c r="C76" s="21"/>
      <c r="D76" s="22"/>
      <c r="E76" s="19"/>
      <c r="F76" s="22" t="s">
        <v>122</v>
      </c>
      <c r="G76" s="25">
        <v>0</v>
      </c>
      <c r="H76" s="25">
        <v>0</v>
      </c>
    </row>
    <row r="77" spans="2:12" s="20" customFormat="1" ht="15" x14ac:dyDescent="0.25">
      <c r="B77" s="23"/>
      <c r="C77" s="21"/>
      <c r="D77" s="22"/>
      <c r="E77" s="19"/>
      <c r="F77" s="22"/>
      <c r="G77" s="22"/>
      <c r="H77" s="22"/>
    </row>
    <row r="78" spans="2:12" s="20" customFormat="1" ht="31.5" x14ac:dyDescent="0.25">
      <c r="B78" s="23"/>
      <c r="C78" s="21"/>
      <c r="D78" s="22"/>
      <c r="E78" s="19"/>
      <c r="F78" s="18" t="s">
        <v>123</v>
      </c>
      <c r="G78" s="32">
        <f>G62+G67+G74</f>
        <v>2888132566.3699999</v>
      </c>
      <c r="H78" s="32">
        <v>2645339576.6599998</v>
      </c>
    </row>
    <row r="79" spans="2:12" s="20" customFormat="1" ht="15" x14ac:dyDescent="0.25">
      <c r="B79" s="23"/>
      <c r="C79" s="21"/>
      <c r="D79" s="22"/>
      <c r="E79" s="19"/>
      <c r="F79" s="22"/>
      <c r="G79" s="22"/>
      <c r="H79" s="22"/>
    </row>
    <row r="80" spans="2:12" s="20" customFormat="1" ht="31.5" x14ac:dyDescent="0.25">
      <c r="B80" s="23"/>
      <c r="C80" s="21"/>
      <c r="D80" s="22"/>
      <c r="E80" s="19"/>
      <c r="F80" s="18" t="s">
        <v>124</v>
      </c>
      <c r="G80" s="32">
        <f>G78+G58</f>
        <v>3478300892.1300001</v>
      </c>
      <c r="H80" s="32">
        <v>3310864320.1099997</v>
      </c>
      <c r="J80" s="24"/>
      <c r="K80" s="24"/>
      <c r="L80" s="24"/>
    </row>
    <row r="81" spans="2:8" s="20" customFormat="1" ht="15.75" thickBot="1" x14ac:dyDescent="0.3">
      <c r="B81" s="33"/>
      <c r="C81" s="34"/>
      <c r="D81" s="35"/>
      <c r="E81" s="36"/>
      <c r="F81" s="35"/>
      <c r="G81" s="35"/>
      <c r="H81" s="35"/>
    </row>
    <row r="82" spans="2:8" s="20" customFormat="1" ht="15" x14ac:dyDescent="0.25">
      <c r="C82" s="37"/>
    </row>
    <row r="83" spans="2:8" s="20" customFormat="1" ht="15" x14ac:dyDescent="0.25">
      <c r="C83" s="37"/>
    </row>
    <row r="84" spans="2:8" s="20" customFormat="1" ht="15" x14ac:dyDescent="0.25">
      <c r="C84" s="37">
        <f>C61-[1]ESF!C32</f>
        <v>0</v>
      </c>
      <c r="D84" s="37">
        <f>D61-[1]ESF!D32</f>
        <v>0</v>
      </c>
      <c r="G84" s="24">
        <f>C61-G80</f>
        <v>0</v>
      </c>
      <c r="H84" s="24">
        <f>D61-H80</f>
        <v>0</v>
      </c>
    </row>
    <row r="85" spans="2:8" s="20" customFormat="1" ht="15" x14ac:dyDescent="0.25">
      <c r="C85" s="37"/>
    </row>
    <row r="86" spans="2:8" s="20" customFormat="1" ht="15" x14ac:dyDescent="0.25">
      <c r="C86" s="37"/>
    </row>
    <row r="87" spans="2:8" s="20" customFormat="1" ht="15" x14ac:dyDescent="0.25">
      <c r="C87" s="37"/>
    </row>
    <row r="88" spans="2:8" s="20" customFormat="1" ht="15" x14ac:dyDescent="0.25">
      <c r="C88" s="37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2021-04-30T20:00:44Z</dcterms:created>
  <dcterms:modified xsi:type="dcterms:W3CDTF">2021-04-30T20:01:26Z</dcterms:modified>
</cp:coreProperties>
</file>