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3\LDF\2do Trimestre\"/>
    </mc:Choice>
  </mc:AlternateContent>
  <xr:revisionPtr revIDLastSave="0" documentId="13_ncr:1_{0D9FD59B-7127-4DFB-BF3F-BBDCDEE915FF}" xr6:coauthVersionLast="36" xr6:coauthVersionMax="36" xr10:uidLastSave="{00000000-0000-0000-0000-000000000000}"/>
  <bookViews>
    <workbookView xWindow="0" yWindow="0" windowWidth="21600" windowHeight="9105" xr2:uid="{DE5355E5-9D57-4F4D-BBE5-D084A02BC596}"/>
  </bookViews>
  <sheets>
    <sheet name="LDF F1 ESF " sheetId="1" r:id="rId1"/>
  </sheets>
  <externalReferences>
    <externalReference r:id="rId2"/>
  </externalReferences>
  <definedNames>
    <definedName name="_xlnm.Print_Area" localSheetId="0">'LDF F1 ESF '!$B$1:$H$81</definedName>
    <definedName name="XDO_?c1000?">#REF!</definedName>
    <definedName name="XDO_?c1000ColHeadLine1?">#REF!</definedName>
    <definedName name="XDO_?c1000ColHeadLine2?">#REF!</definedName>
    <definedName name="XDO_?c1000ColHeadLine3?">#REF!</definedName>
    <definedName name="XDO_?c1001?">#REF!</definedName>
    <definedName name="XDO_?c1001ColHeadLine1?">#REF!</definedName>
    <definedName name="XDO_?c1001ColHeadLine2?">#REF!</definedName>
    <definedName name="XDO_?c1001ColHeadLine3?">#REF!</definedName>
    <definedName name="XDO_?c1002?">#REF!</definedName>
    <definedName name="XDO_?c1002ColHeadLine1?">#REF!</definedName>
    <definedName name="XDO_?c1002ColHeadLine2?">#REF!</definedName>
    <definedName name="XDO_?c1002ColHeadLine3?">#REF!</definedName>
    <definedName name="XDO_?c1003?">#REF!</definedName>
    <definedName name="XDO_?c1003ColHeadLine1?">#REF!</definedName>
    <definedName name="XDO_?c1003ColHeadLine2?">#REF!</definedName>
    <definedName name="XDO_?c1003ColHeadLine3?">#REF!</definedName>
    <definedName name="XDO_?c1004?">#REF!</definedName>
    <definedName name="XDO_?c1004ColHeadLine1?">#REF!</definedName>
    <definedName name="XDO_?c1004ColHeadLine2?">#REF!</definedName>
    <definedName name="XDO_?c1004ColHeadLine3?">#REF!</definedName>
    <definedName name="XDO_?c1005?">#REF!</definedName>
    <definedName name="XDO_?c1005ColHeadLine1?">#REF!</definedName>
    <definedName name="XDO_?c1005ColHeadLine2?">#REF!</definedName>
    <definedName name="XDO_?c1005ColHeadLine3?">#REF!</definedName>
    <definedName name="XDO_?c1006?">#REF!</definedName>
    <definedName name="XDO_?c1006ColHeadLine1?">#REF!</definedName>
    <definedName name="XDO_?c1006ColHeadLine2?">#REF!</definedName>
    <definedName name="XDO_?c1006ColHeadLine3?">#REF!</definedName>
    <definedName name="XDO_?c1007?">#REF!</definedName>
    <definedName name="XDO_?c1007ColHeadLine1?">#REF!</definedName>
    <definedName name="XDO_?c1007ColHeadLine2?">#REF!</definedName>
    <definedName name="XDO_?c1007ColHeadLine3?">#REF!</definedName>
    <definedName name="XDO_?c1008?">#REF!</definedName>
    <definedName name="XDO_?c1008ColHeadLine1?">#REF!</definedName>
    <definedName name="XDO_?c1008ColHeadLine2?">#REF!</definedName>
    <definedName name="XDO_?c1008ColHeadLine3?">#REF!</definedName>
    <definedName name="XDO_?c1009?">#REF!</definedName>
    <definedName name="XDO_?c1009ColHeadLine1?">#REF!</definedName>
    <definedName name="XDO_?c1009ColHeadLine2?">#REF!</definedName>
    <definedName name="XDO_?c1009ColHeadLine3?">#REF!</definedName>
    <definedName name="XDO_?c1010?">#REF!</definedName>
    <definedName name="XDO_?c1010ColHeadLine1?">#REF!</definedName>
    <definedName name="XDO_?c1010ColHeadLine2?">#REF!</definedName>
    <definedName name="XDO_?c1010ColHeadLine3?">#REF!</definedName>
    <definedName name="XDO_?c1011?">#REF!</definedName>
    <definedName name="XDO_?c1011ColHeadLine1?">#REF!</definedName>
    <definedName name="XDO_?c1011ColHeadLine2?">#REF!</definedName>
    <definedName name="XDO_?c1011ColHeadLine3?">#REF!</definedName>
    <definedName name="XDO_?c1012?">#REF!</definedName>
    <definedName name="XDO_?c1012ColHeadLine1?">#REF!</definedName>
    <definedName name="XDO_?c1012ColHeadLine2?">#REF!</definedName>
    <definedName name="XDO_?c1012ColHeadLine3?">#REF!</definedName>
    <definedName name="XDO_?c1013?">#REF!</definedName>
    <definedName name="XDO_?c1013ColHeadLine1?">#REF!</definedName>
    <definedName name="XDO_?c1013ColHeadLine2?">#REF!</definedName>
    <definedName name="XDO_?c1013ColHeadLine3?">#REF!</definedName>
    <definedName name="XDO_?c1014?">#REF!</definedName>
    <definedName name="XDO_?c1014ColHeadLine1?">#REF!</definedName>
    <definedName name="XDO_?c1014ColHeadLine2?">#REF!</definedName>
    <definedName name="XDO_?c1014ColHeadLine3?">#REF!</definedName>
    <definedName name="XDO_?c1015?">#REF!</definedName>
    <definedName name="XDO_?c1015ColHeadLine1?">#REF!</definedName>
    <definedName name="XDO_?c1015ColHeadLine2?">#REF!</definedName>
    <definedName name="XDO_?c1015ColHeadLine3?">#REF!</definedName>
    <definedName name="XDO_?c1016?">#REF!</definedName>
    <definedName name="XDO_?c1016ColHeadLine1?">#REF!</definedName>
    <definedName name="XDO_?c1016ColHeadLine2?">#REF!</definedName>
    <definedName name="XDO_?c1016ColHeadLine3?">#REF!</definedName>
    <definedName name="XDO_?c1017?">#REF!</definedName>
    <definedName name="XDO_?c1017ColHeadLine1?">#REF!</definedName>
    <definedName name="XDO_?c1017ColHeadLine2?">#REF!</definedName>
    <definedName name="XDO_?c1017ColHeadLine3?">#REF!</definedName>
    <definedName name="XDO_?c1018?">#REF!</definedName>
    <definedName name="XDO_?c1018ColHeadLine1?">#REF!</definedName>
    <definedName name="XDO_?c1018ColHeadLine2?">#REF!</definedName>
    <definedName name="XDO_?c1018ColHeadLine3?">#REF!</definedName>
    <definedName name="XDO_?c1019?">#REF!</definedName>
    <definedName name="XDO_?c1019ColHeadLine1?">#REF!</definedName>
    <definedName name="XDO_?c1019ColHeadLine2?">#REF!</definedName>
    <definedName name="XDO_?c1019ColHeadLine3?">#REF!</definedName>
    <definedName name="XDO_?c1020?">#REF!</definedName>
    <definedName name="XDO_?c1020ColHeadLine1?">#REF!</definedName>
    <definedName name="XDO_?c1020ColHeadLine2?">#REF!</definedName>
    <definedName name="XDO_?c1020ColHeadLine3?">#REF!</definedName>
    <definedName name="XDO_?c1021?">#REF!</definedName>
    <definedName name="XDO_?c1021ColHeadLine1?">#REF!</definedName>
    <definedName name="XDO_?c1021ColHeadLine2?">#REF!</definedName>
    <definedName name="XDO_?c1021ColHeadLine3?">#REF!</definedName>
    <definedName name="XDO_?c1022?">#REF!</definedName>
    <definedName name="XDO_?c1022ColHeadLine1?">#REF!</definedName>
    <definedName name="XDO_?c1022ColHeadLine2?">#REF!</definedName>
    <definedName name="XDO_?c1022ColHeadLine3?">#REF!</definedName>
    <definedName name="XDO_?c1023?">#REF!</definedName>
    <definedName name="XDO_?c1023ColHeadLine1?">#REF!</definedName>
    <definedName name="XDO_?c1023ColHeadLine2?">#REF!</definedName>
    <definedName name="XDO_?c1023ColHeadLine3?">#REF!</definedName>
    <definedName name="XDO_?c1024?">#REF!</definedName>
    <definedName name="XDO_?c1024ColHeadLine1?">#REF!</definedName>
    <definedName name="XDO_?c1024ColHeadLine2?">#REF!</definedName>
    <definedName name="XDO_?c1024ColHeadLine3?">#REF!</definedName>
    <definedName name="XDO_?c1025?">#REF!</definedName>
    <definedName name="XDO_?c1025ColHeadLine1?">#REF!</definedName>
    <definedName name="XDO_?c1025ColHeadLine2?">#REF!</definedName>
    <definedName name="XDO_?c1025ColHeadLine3?">#REF!</definedName>
    <definedName name="XDO_?c1026?">#REF!</definedName>
    <definedName name="XDO_?c1026ColHeadLine1?">#REF!</definedName>
    <definedName name="XDO_?c1026ColHeadLine2?">#REF!</definedName>
    <definedName name="XDO_?c1026ColHeadLine3?">#REF!</definedName>
    <definedName name="XDO_?c1027?">#REF!</definedName>
    <definedName name="XDO_?c1027ColHeadLine1?">#REF!</definedName>
    <definedName name="XDO_?c1027ColHeadLine2?">#REF!</definedName>
    <definedName name="XDO_?c1027ColHeadLine3?">#REF!</definedName>
    <definedName name="XDO_?c1028?">#REF!</definedName>
    <definedName name="XDO_?c1028ColHeadLine1?">#REF!</definedName>
    <definedName name="XDO_?c1028ColHeadLine2?">#REF!</definedName>
    <definedName name="XDO_?c1028ColHeadLine3?">#REF!</definedName>
    <definedName name="XDO_?c1029?">#REF!</definedName>
    <definedName name="XDO_?c1029ColHeadLine1?">#REF!</definedName>
    <definedName name="XDO_?c1029ColHeadLine2?">#REF!</definedName>
    <definedName name="XDO_?c1029ColHeadLine3?">#REF!</definedName>
    <definedName name="XDO_?c1030?">#REF!</definedName>
    <definedName name="XDO_?c1030ColHeadLine1?">#REF!</definedName>
    <definedName name="XDO_?c1030ColHeadLine2?">#REF!</definedName>
    <definedName name="XDO_?c1030ColHeadLine3?">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H72" i="1"/>
  <c r="G72" i="1"/>
  <c r="H71" i="1"/>
  <c r="G71" i="1"/>
  <c r="H70" i="1"/>
  <c r="G70" i="1"/>
  <c r="H69" i="1"/>
  <c r="G69" i="1"/>
  <c r="H68" i="1"/>
  <c r="G68" i="1"/>
  <c r="G67" i="1"/>
  <c r="H65" i="1"/>
  <c r="G65" i="1"/>
  <c r="H64" i="1"/>
  <c r="G64" i="1"/>
  <c r="H63" i="1"/>
  <c r="H62" i="1" s="1"/>
  <c r="G63" i="1"/>
  <c r="D57" i="1"/>
  <c r="C57" i="1"/>
  <c r="D56" i="1"/>
  <c r="C56" i="1"/>
  <c r="D55" i="1"/>
  <c r="C55" i="1"/>
  <c r="H54" i="1"/>
  <c r="G54" i="1"/>
  <c r="D54" i="1"/>
  <c r="C54" i="1"/>
  <c r="H53" i="1"/>
  <c r="G53" i="1"/>
  <c r="D53" i="1"/>
  <c r="C53" i="1"/>
  <c r="H52" i="1"/>
  <c r="G52" i="1"/>
  <c r="D52" i="1"/>
  <c r="C52" i="1"/>
  <c r="H51" i="1"/>
  <c r="G51" i="1"/>
  <c r="D51" i="1"/>
  <c r="C51" i="1"/>
  <c r="H50" i="1"/>
  <c r="G50" i="1"/>
  <c r="D50" i="1"/>
  <c r="C50" i="1"/>
  <c r="H49" i="1"/>
  <c r="H56" i="1" s="1"/>
  <c r="G49" i="1"/>
  <c r="G56" i="1" s="1"/>
  <c r="D49" i="1"/>
  <c r="C49" i="1"/>
  <c r="G41" i="1"/>
  <c r="G37" i="1"/>
  <c r="D36" i="1"/>
  <c r="C36" i="1"/>
  <c r="H30" i="1"/>
  <c r="G30" i="1"/>
  <c r="G26" i="1"/>
  <c r="D25" i="1"/>
  <c r="D24" i="1" s="1"/>
  <c r="C25" i="1"/>
  <c r="C24" i="1" s="1"/>
  <c r="G23" i="1"/>
  <c r="D23" i="1"/>
  <c r="C23" i="1"/>
  <c r="G22" i="1"/>
  <c r="D22" i="1"/>
  <c r="C22" i="1"/>
  <c r="D21" i="1"/>
  <c r="C21" i="1"/>
  <c r="D20" i="1"/>
  <c r="C20" i="1"/>
  <c r="H19" i="1"/>
  <c r="G19" i="1"/>
  <c r="D19" i="1"/>
  <c r="C19" i="1"/>
  <c r="H18" i="1"/>
  <c r="G18" i="1"/>
  <c r="D18" i="1"/>
  <c r="C18" i="1"/>
  <c r="H17" i="1"/>
  <c r="G17" i="1"/>
  <c r="D17" i="1"/>
  <c r="C17" i="1"/>
  <c r="H16" i="1"/>
  <c r="H8" i="1" s="1"/>
  <c r="G16" i="1"/>
  <c r="H15" i="1"/>
  <c r="G15" i="1"/>
  <c r="D15" i="1"/>
  <c r="C15" i="1"/>
  <c r="H14" i="1"/>
  <c r="G14" i="1"/>
  <c r="D14" i="1"/>
  <c r="C14" i="1"/>
  <c r="H13" i="1"/>
  <c r="G13" i="1"/>
  <c r="D13" i="1"/>
  <c r="C13" i="1"/>
  <c r="H12" i="1"/>
  <c r="G12" i="1"/>
  <c r="D12" i="1"/>
  <c r="C12" i="1"/>
  <c r="H11" i="1"/>
  <c r="G11" i="1"/>
  <c r="D11" i="1"/>
  <c r="C11" i="1"/>
  <c r="H10" i="1"/>
  <c r="G10" i="1"/>
  <c r="D10" i="1"/>
  <c r="C10" i="1"/>
  <c r="H9" i="1"/>
  <c r="G9" i="1"/>
  <c r="D9" i="1"/>
  <c r="C9" i="1"/>
  <c r="G8" i="1"/>
  <c r="G46" i="1" s="1"/>
  <c r="G58" i="1" s="1"/>
  <c r="D8" i="1"/>
  <c r="G62" i="1" l="1"/>
  <c r="G78" i="1" s="1"/>
  <c r="C16" i="1"/>
  <c r="A16" i="1" s="1"/>
  <c r="H46" i="1"/>
  <c r="H58" i="1" s="1"/>
  <c r="H67" i="1"/>
  <c r="H78" i="1" s="1"/>
  <c r="H80" i="1" s="1"/>
  <c r="D16" i="1"/>
  <c r="D46" i="1" s="1"/>
  <c r="C59" i="1"/>
  <c r="D59" i="1"/>
  <c r="G80" i="1"/>
  <c r="C8" i="1"/>
  <c r="C46" i="1" s="1"/>
  <c r="C61" i="1" s="1"/>
  <c r="D61" i="1" l="1"/>
</calcChain>
</file>

<file path=xl/sharedStrings.xml><?xml version="1.0" encoding="utf-8"?>
<sst xmlns="http://schemas.openxmlformats.org/spreadsheetml/2006/main" count="127" uniqueCount="125">
  <si>
    <t>MUNICIPIO DE DURANGO</t>
  </si>
  <si>
    <t>Estado de Situación Financiera Detallado - LDF</t>
  </si>
  <si>
    <t>Al 31 de diciembre de 2022 y al 30 de junio de 2023</t>
  </si>
  <si>
    <t>(PESOS)</t>
  </si>
  <si>
    <t>Concepto (c)</t>
  </si>
  <si>
    <t>2023 (d)</t>
  </si>
  <si>
    <t>31 de diciembre de 2022 (e)</t>
  </si>
  <si>
    <t>31 de diciembre de 2022(e)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</si>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</sst>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164" fontId="2" fillId="0" borderId="0" xfId="2" applyFont="1"/>
    <xf numFmtId="0" fontId="2" fillId="0" borderId="0" xfId="0" applyFont="1"/>
    <xf numFmtId="0" fontId="5" fillId="0" borderId="9" xfId="0" applyFont="1" applyBorder="1" applyAlignment="1">
      <alignment horizontal="left" vertical="center" wrapText="1"/>
    </xf>
    <xf numFmtId="165" fontId="5" fillId="0" borderId="8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left" vertical="center" wrapText="1"/>
    </xf>
    <xf numFmtId="164" fontId="0" fillId="0" borderId="0" xfId="2" applyFont="1"/>
    <xf numFmtId="0" fontId="5" fillId="0" borderId="10" xfId="0" applyFont="1" applyBorder="1" applyAlignment="1">
      <alignment horizontal="justify" vertical="center" wrapText="1"/>
    </xf>
    <xf numFmtId="165" fontId="5" fillId="0" borderId="5" xfId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0" fillId="0" borderId="0" xfId="0" applyFont="1"/>
    <xf numFmtId="165" fontId="6" fillId="0" borderId="5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4" fontId="6" fillId="0" borderId="5" xfId="1" applyNumberFormat="1" applyFont="1" applyBorder="1" applyAlignment="1">
      <alignment horizontal="right" vertical="center" wrapText="1"/>
    </xf>
    <xf numFmtId="4" fontId="7" fillId="0" borderId="5" xfId="1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165" fontId="0" fillId="0" borderId="0" xfId="1" applyFont="1"/>
    <xf numFmtId="4" fontId="5" fillId="0" borderId="5" xfId="1" applyNumberFormat="1" applyFont="1" applyBorder="1" applyAlignment="1">
      <alignment horizontal="right" vertical="center" wrapText="1"/>
    </xf>
    <xf numFmtId="164" fontId="0" fillId="0" borderId="0" xfId="2" applyFont="1" applyFill="1"/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4" fontId="5" fillId="0" borderId="5" xfId="1" applyNumberFormat="1" applyFont="1" applyFill="1" applyBorder="1" applyAlignment="1">
      <alignment horizontal="right" vertical="center" wrapText="1"/>
    </xf>
    <xf numFmtId="2" fontId="6" fillId="0" borderId="5" xfId="1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165" fontId="5" fillId="0" borderId="5" xfId="0" applyNumberFormat="1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165" fontId="9" fillId="0" borderId="8" xfId="1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164" fontId="10" fillId="0" borderId="0" xfId="2" applyFont="1"/>
    <xf numFmtId="0" fontId="10" fillId="0" borderId="0" xfId="0" applyFont="1"/>
    <xf numFmtId="165" fontId="10" fillId="0" borderId="0" xfId="1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_daguilar/Desktop/CONTROL%20INTERNO/2023/LDF/06%202023%20%20LDF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Sistema"/>
      <sheetName val="ESF"/>
      <sheetName val="ESF LDF Sistema"/>
      <sheetName val="LDF F1 ESF "/>
      <sheetName val="EAD"/>
      <sheetName val="EFE . PAGADO"/>
      <sheetName val="EAI"/>
      <sheetName val="EAI Sistema"/>
      <sheetName val="LDF F5 Analitico de Ingresos"/>
      <sheetName val="EAI LDF Sistema"/>
      <sheetName val="Conciliación I"/>
      <sheetName val="Conciliación E"/>
      <sheetName val="P COG"/>
      <sheetName val="cog sistema"/>
      <sheetName val="ldf cog sistema"/>
      <sheetName val="admva sistema"/>
      <sheetName val="LDF F4 Balance"/>
      <sheetName val="P CE "/>
      <sheetName val="P END NETO ORiginal"/>
      <sheetName val="P INTS DEUDA"/>
      <sheetName val="LDF F2 IADP"/>
      <sheetName val="LDF F2 IADP 2"/>
      <sheetName val="LDF F3 AODifsfin"/>
      <sheetName val="Prog sistema"/>
      <sheetName val="P Prog"/>
      <sheetName val="Func sistema"/>
      <sheetName val="P FUNC"/>
      <sheetName val="LDF Func sistema"/>
      <sheetName val="LDF F6c) FUNC"/>
      <sheetName val="Output 1"/>
      <sheetName val="LDF F6d) (2)"/>
      <sheetName val="P Postura Fiscal"/>
      <sheetName val="Eg admva sistema"/>
      <sheetName val="P ADMIVA"/>
      <sheetName val="P Prog (2)"/>
    </sheetNames>
    <sheetDataSet>
      <sheetData sheetId="0"/>
      <sheetData sheetId="1">
        <row r="9">
          <cell r="C9">
            <v>447535028.10000002</v>
          </cell>
        </row>
      </sheetData>
      <sheetData sheetId="2">
        <row r="17">
          <cell r="B17">
            <v>0</v>
          </cell>
          <cell r="C17">
            <v>0</v>
          </cell>
        </row>
        <row r="18">
          <cell r="B18">
            <v>119406885.48999999</v>
          </cell>
          <cell r="C18">
            <v>41391844.25</v>
          </cell>
        </row>
        <row r="19">
          <cell r="B19">
            <v>10296680.289999999</v>
          </cell>
          <cell r="C19">
            <v>9152143.2100000009</v>
          </cell>
        </row>
        <row r="20">
          <cell r="B20">
            <v>303655297.81</v>
          </cell>
          <cell r="C20">
            <v>12025100.470000001</v>
          </cell>
        </row>
        <row r="21">
          <cell r="B21">
            <v>14176164.51</v>
          </cell>
          <cell r="C21">
            <v>4751823.5599999996</v>
          </cell>
        </row>
        <row r="22">
          <cell r="B22">
            <v>0</v>
          </cell>
          <cell r="C22">
            <v>0</v>
          </cell>
        </row>
        <row r="23">
          <cell r="B23">
            <v>0</v>
          </cell>
          <cell r="C23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43277172</v>
          </cell>
        </row>
        <row r="27">
          <cell r="B27">
            <v>644410319.66999996</v>
          </cell>
          <cell r="C27">
            <v>620611983.5</v>
          </cell>
        </row>
        <row r="28">
          <cell r="B28">
            <v>0</v>
          </cell>
          <cell r="C28">
            <v>0</v>
          </cell>
        </row>
        <row r="29">
          <cell r="B29">
            <v>455000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3">
          <cell r="B33">
            <v>2144984.98</v>
          </cell>
          <cell r="C33">
            <v>925095.33</v>
          </cell>
        </row>
        <row r="44">
          <cell r="B44">
            <v>561875</v>
          </cell>
          <cell r="C44">
            <v>561875</v>
          </cell>
        </row>
        <row r="58">
          <cell r="B58">
            <v>0</v>
          </cell>
          <cell r="C58">
            <v>0</v>
          </cell>
        </row>
        <row r="59">
          <cell r="B59">
            <v>0</v>
          </cell>
          <cell r="C59">
            <v>0</v>
          </cell>
        </row>
        <row r="60">
          <cell r="B60">
            <v>2826966679.8800001</v>
          </cell>
          <cell r="C60">
            <v>3102793540.8099999</v>
          </cell>
        </row>
        <row r="61">
          <cell r="B61">
            <v>469148385.36000001</v>
          </cell>
          <cell r="C61">
            <v>466953437.52999997</v>
          </cell>
        </row>
        <row r="62">
          <cell r="B62">
            <v>42994625.68</v>
          </cell>
          <cell r="C62">
            <v>43003207.229999997</v>
          </cell>
        </row>
        <row r="63">
          <cell r="B63">
            <v>-477342304.08999997</v>
          </cell>
          <cell r="C63">
            <v>-455190948.77999997</v>
          </cell>
        </row>
        <row r="64">
          <cell r="B64">
            <v>0</v>
          </cell>
          <cell r="C64">
            <v>0</v>
          </cell>
        </row>
        <row r="65">
          <cell r="B65">
            <v>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77">
          <cell r="B77">
            <v>0</v>
          </cell>
          <cell r="C77">
            <v>963888.12</v>
          </cell>
        </row>
        <row r="78">
          <cell r="B78">
            <v>93757652.450000003</v>
          </cell>
          <cell r="C78">
            <v>191528405.36000001</v>
          </cell>
        </row>
        <row r="79">
          <cell r="B79">
            <v>129270.31</v>
          </cell>
          <cell r="C79">
            <v>46438043.799999997</v>
          </cell>
        </row>
        <row r="80">
          <cell r="B80">
            <v>0</v>
          </cell>
          <cell r="C80">
            <v>0</v>
          </cell>
        </row>
        <row r="81">
          <cell r="B81">
            <v>0</v>
          </cell>
          <cell r="C81">
            <v>0</v>
          </cell>
        </row>
        <row r="82">
          <cell r="B82">
            <v>0</v>
          </cell>
          <cell r="C82">
            <v>0</v>
          </cell>
        </row>
        <row r="83">
          <cell r="B83">
            <v>34747262.259999998</v>
          </cell>
          <cell r="C83">
            <v>41669174.969999999</v>
          </cell>
        </row>
        <row r="84">
          <cell r="B84">
            <v>532207.81000000006</v>
          </cell>
          <cell r="C84">
            <v>647888.5</v>
          </cell>
        </row>
        <row r="85">
          <cell r="B85">
            <v>30714189.969999999</v>
          </cell>
          <cell r="C85">
            <v>26911700.68</v>
          </cell>
        </row>
        <row r="87">
          <cell r="B87">
            <v>29090909.109999999</v>
          </cell>
          <cell r="C87">
            <v>72727272.730000004</v>
          </cell>
        </row>
        <row r="91">
          <cell r="B91">
            <v>26747038.34</v>
          </cell>
        </row>
        <row r="118">
          <cell r="B118">
            <v>0</v>
          </cell>
          <cell r="C118">
            <v>0</v>
          </cell>
        </row>
        <row r="119">
          <cell r="B119">
            <v>2281303.3199999998</v>
          </cell>
          <cell r="C119">
            <v>2406285.3199999998</v>
          </cell>
        </row>
        <row r="120">
          <cell r="B120">
            <v>229279326.71000001</v>
          </cell>
          <cell r="C120">
            <v>231861178.81999999</v>
          </cell>
        </row>
        <row r="121">
          <cell r="B121">
            <v>0</v>
          </cell>
          <cell r="C121">
            <v>0</v>
          </cell>
        </row>
        <row r="122">
          <cell r="B122">
            <v>0</v>
          </cell>
          <cell r="C122">
            <v>0</v>
          </cell>
        </row>
        <row r="123">
          <cell r="B123">
            <v>0</v>
          </cell>
          <cell r="C123">
            <v>0</v>
          </cell>
        </row>
        <row r="132">
          <cell r="B132">
            <v>0</v>
          </cell>
          <cell r="C132">
            <v>0</v>
          </cell>
        </row>
        <row r="133">
          <cell r="B133">
            <v>1920716821.75</v>
          </cell>
          <cell r="C133">
            <v>1920661908.9200001</v>
          </cell>
        </row>
        <row r="134">
          <cell r="B134">
            <v>0</v>
          </cell>
          <cell r="C134">
            <v>0</v>
          </cell>
        </row>
        <row r="138">
          <cell r="B138">
            <v>610661677.46000004</v>
          </cell>
          <cell r="C138">
            <v>394877777.35000002</v>
          </cell>
        </row>
        <row r="139">
          <cell r="B139">
            <v>978216935.09000003</v>
          </cell>
          <cell r="C139">
            <v>959562749.53999996</v>
          </cell>
        </row>
        <row r="140">
          <cell r="B140">
            <v>0</v>
          </cell>
          <cell r="C140">
            <v>0</v>
          </cell>
        </row>
        <row r="141">
          <cell r="B141">
            <v>0</v>
          </cell>
          <cell r="C141">
            <v>0</v>
          </cell>
        </row>
        <row r="142">
          <cell r="B142">
            <v>0</v>
          </cell>
          <cell r="C14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175A1-1B44-44B9-B650-85BD0A26532E}">
  <sheetPr>
    <tabColor theme="5" tint="0.39997558519241921"/>
    <pageSetUpPr fitToPage="1"/>
  </sheetPr>
  <dimension ref="A1:H82"/>
  <sheetViews>
    <sheetView tabSelected="1" topLeftCell="A39" workbookViewId="0">
      <selection activeCell="A83" sqref="A83:XFD88"/>
    </sheetView>
  </sheetViews>
  <sheetFormatPr baseColWidth="10" defaultColWidth="39.5703125" defaultRowHeight="12" x14ac:dyDescent="0.2"/>
  <cols>
    <col min="1" max="1" width="23.28515625" style="38" customWidth="1"/>
    <col min="2" max="2" width="60" style="39" customWidth="1"/>
    <col min="3" max="3" width="24" style="40" customWidth="1"/>
    <col min="4" max="4" width="26.28515625" style="39" customWidth="1"/>
    <col min="5" max="5" width="3.7109375" style="39" customWidth="1"/>
    <col min="6" max="6" width="51.5703125" style="39" customWidth="1"/>
    <col min="7" max="8" width="26.42578125" style="39" customWidth="1"/>
    <col min="9" max="9" width="6" style="39" customWidth="1"/>
    <col min="10" max="16384" width="39.5703125" style="39"/>
  </cols>
  <sheetData>
    <row r="1" spans="1:8" s="2" customFormat="1" ht="12.75" x14ac:dyDescent="0.2">
      <c r="A1" s="1"/>
      <c r="B1" s="41" t="s">
        <v>0</v>
      </c>
      <c r="C1" s="42"/>
      <c r="D1" s="42"/>
      <c r="E1" s="42"/>
      <c r="F1" s="42"/>
      <c r="G1" s="42"/>
      <c r="H1" s="43"/>
    </row>
    <row r="2" spans="1:8" s="2" customFormat="1" ht="12.75" x14ac:dyDescent="0.2">
      <c r="A2" s="1"/>
      <c r="B2" s="44" t="s">
        <v>1</v>
      </c>
      <c r="C2" s="45"/>
      <c r="D2" s="45"/>
      <c r="E2" s="45"/>
      <c r="F2" s="45"/>
      <c r="G2" s="45"/>
      <c r="H2" s="46"/>
    </row>
    <row r="3" spans="1:8" s="2" customFormat="1" ht="12.75" x14ac:dyDescent="0.2">
      <c r="A3" s="1"/>
      <c r="B3" s="44" t="s">
        <v>2</v>
      </c>
      <c r="C3" s="45"/>
      <c r="D3" s="45"/>
      <c r="E3" s="45"/>
      <c r="F3" s="45"/>
      <c r="G3" s="45"/>
      <c r="H3" s="46"/>
    </row>
    <row r="4" spans="1:8" s="2" customFormat="1" ht="13.5" thickBot="1" x14ac:dyDescent="0.25">
      <c r="A4" s="1"/>
      <c r="B4" s="47" t="s">
        <v>3</v>
      </c>
      <c r="C4" s="48"/>
      <c r="D4" s="48"/>
      <c r="E4" s="48"/>
      <c r="F4" s="48"/>
      <c r="G4" s="48"/>
      <c r="H4" s="49"/>
    </row>
    <row r="5" spans="1:8" s="2" customFormat="1" ht="32.25" thickBot="1" x14ac:dyDescent="0.25">
      <c r="A5" s="1"/>
      <c r="B5" s="3" t="s">
        <v>4</v>
      </c>
      <c r="C5" s="4" t="s">
        <v>5</v>
      </c>
      <c r="D5" s="5" t="s">
        <v>6</v>
      </c>
      <c r="E5" s="6"/>
      <c r="F5" s="7" t="s">
        <v>4</v>
      </c>
      <c r="G5" s="4" t="s">
        <v>5</v>
      </c>
      <c r="H5" s="5" t="s">
        <v>7</v>
      </c>
    </row>
    <row r="6" spans="1:8" s="13" customFormat="1" ht="15.75" x14ac:dyDescent="0.25">
      <c r="A6" s="8"/>
      <c r="B6" s="9" t="s">
        <v>8</v>
      </c>
      <c r="C6" s="10"/>
      <c r="D6" s="11"/>
      <c r="E6" s="12"/>
      <c r="F6" s="11" t="s">
        <v>9</v>
      </c>
      <c r="G6" s="11"/>
      <c r="H6" s="11"/>
    </row>
    <row r="7" spans="1:8" s="13" customFormat="1" ht="15.75" x14ac:dyDescent="0.25">
      <c r="A7" s="8"/>
      <c r="B7" s="9" t="s">
        <v>10</v>
      </c>
      <c r="C7" s="14"/>
      <c r="D7" s="14"/>
      <c r="E7" s="12"/>
      <c r="F7" s="11" t="s">
        <v>11</v>
      </c>
      <c r="G7" s="14"/>
      <c r="H7" s="15"/>
    </row>
    <row r="8" spans="1:8" s="13" customFormat="1" ht="30" x14ac:dyDescent="0.25">
      <c r="A8" s="8"/>
      <c r="B8" s="16" t="s">
        <v>12</v>
      </c>
      <c r="C8" s="10">
        <f>SUM(C9:C15)</f>
        <v>447535028.10000002</v>
      </c>
      <c r="D8" s="10">
        <f>SUM(D9:D15)</f>
        <v>67320911.489999995</v>
      </c>
      <c r="E8" s="12"/>
      <c r="F8" s="15" t="s">
        <v>13</v>
      </c>
      <c r="G8" s="10">
        <f>SUM(G9:G17)</f>
        <v>159880582.80000001</v>
      </c>
      <c r="H8" s="10">
        <f>SUM(H9:H17)</f>
        <v>308159101.43000001</v>
      </c>
    </row>
    <row r="9" spans="1:8" s="13" customFormat="1" ht="30" x14ac:dyDescent="0.25">
      <c r="A9" s="8"/>
      <c r="B9" s="16" t="s">
        <v>14</v>
      </c>
      <c r="C9" s="17">
        <f>'[1]ESF LDF Sistema'!B17</f>
        <v>0</v>
      </c>
      <c r="D9" s="17">
        <f>'[1]ESF LDF Sistema'!C17</f>
        <v>0</v>
      </c>
      <c r="E9" s="12"/>
      <c r="F9" s="15" t="s">
        <v>15</v>
      </c>
      <c r="G9" s="18">
        <f>'[1]ESF LDF Sistema'!B77</f>
        <v>0</v>
      </c>
      <c r="H9" s="18">
        <f>'[1]ESF LDF Sistema'!C77</f>
        <v>963888.12</v>
      </c>
    </row>
    <row r="10" spans="1:8" s="13" customFormat="1" ht="15" x14ac:dyDescent="0.25">
      <c r="A10" s="8"/>
      <c r="B10" s="16" t="s">
        <v>16</v>
      </c>
      <c r="C10" s="17">
        <f>'[1]ESF LDF Sistema'!B18</f>
        <v>119406885.48999999</v>
      </c>
      <c r="D10" s="17">
        <f>'[1]ESF LDF Sistema'!C18</f>
        <v>41391844.25</v>
      </c>
      <c r="E10" s="12"/>
      <c r="F10" s="15" t="s">
        <v>17</v>
      </c>
      <c r="G10" s="18">
        <f>'[1]ESF LDF Sistema'!B78</f>
        <v>93757652.450000003</v>
      </c>
      <c r="H10" s="18">
        <f>'[1]ESF LDF Sistema'!C78</f>
        <v>191528405.36000001</v>
      </c>
    </row>
    <row r="11" spans="1:8" s="13" customFormat="1" ht="30" x14ac:dyDescent="0.25">
      <c r="A11" s="8"/>
      <c r="B11" s="16" t="s">
        <v>18</v>
      </c>
      <c r="C11" s="17">
        <f>'[1]ESF LDF Sistema'!B19</f>
        <v>10296680.289999999</v>
      </c>
      <c r="D11" s="17">
        <f>'[1]ESF LDF Sistema'!C19</f>
        <v>9152143.2100000009</v>
      </c>
      <c r="E11" s="12"/>
      <c r="F11" s="15" t="s">
        <v>19</v>
      </c>
      <c r="G11" s="18">
        <f>'[1]ESF LDF Sistema'!B79</f>
        <v>129270.31</v>
      </c>
      <c r="H11" s="18">
        <f>'[1]ESF LDF Sistema'!C79</f>
        <v>46438043.799999997</v>
      </c>
    </row>
    <row r="12" spans="1:8" s="13" customFormat="1" ht="30" x14ac:dyDescent="0.25">
      <c r="A12" s="8"/>
      <c r="B12" s="16" t="s">
        <v>20</v>
      </c>
      <c r="C12" s="17">
        <f>'[1]ESF LDF Sistema'!B20</f>
        <v>303655297.81</v>
      </c>
      <c r="D12" s="17">
        <f>'[1]ESF LDF Sistema'!C20</f>
        <v>12025100.470000001</v>
      </c>
      <c r="E12" s="12"/>
      <c r="F12" s="15" t="s">
        <v>21</v>
      </c>
      <c r="G12" s="18">
        <f>'[1]ESF LDF Sistema'!B80</f>
        <v>0</v>
      </c>
      <c r="H12" s="18">
        <f>'[1]ESF LDF Sistema'!C80</f>
        <v>0</v>
      </c>
    </row>
    <row r="13" spans="1:8" s="13" customFormat="1" ht="30" x14ac:dyDescent="0.25">
      <c r="A13" s="8"/>
      <c r="B13" s="16" t="s">
        <v>22</v>
      </c>
      <c r="C13" s="17">
        <f>'[1]ESF LDF Sistema'!B21</f>
        <v>14176164.51</v>
      </c>
      <c r="D13" s="17">
        <f>'[1]ESF LDF Sistema'!C21</f>
        <v>4751823.5599999996</v>
      </c>
      <c r="E13" s="12"/>
      <c r="F13" s="15" t="s">
        <v>23</v>
      </c>
      <c r="G13" s="18">
        <f>'[1]ESF LDF Sistema'!B81</f>
        <v>0</v>
      </c>
      <c r="H13" s="18">
        <f>'[1]ESF LDF Sistema'!C81</f>
        <v>0</v>
      </c>
    </row>
    <row r="14" spans="1:8" s="13" customFormat="1" ht="30" x14ac:dyDescent="0.25">
      <c r="A14" s="8"/>
      <c r="B14" s="16" t="s">
        <v>24</v>
      </c>
      <c r="C14" s="17">
        <f>'[1]ESF LDF Sistema'!B22</f>
        <v>0</v>
      </c>
      <c r="D14" s="17">
        <f>'[1]ESF LDF Sistema'!C22</f>
        <v>0</v>
      </c>
      <c r="E14" s="12"/>
      <c r="F14" s="15" t="s">
        <v>25</v>
      </c>
      <c r="G14" s="18">
        <f>'[1]ESF LDF Sistema'!B82</f>
        <v>0</v>
      </c>
      <c r="H14" s="18">
        <f>'[1]ESF LDF Sistema'!C82</f>
        <v>0</v>
      </c>
    </row>
    <row r="15" spans="1:8" s="13" customFormat="1" ht="30" x14ac:dyDescent="0.25">
      <c r="A15" s="8"/>
      <c r="B15" s="16" t="s">
        <v>26</v>
      </c>
      <c r="C15" s="17">
        <f>'[1]ESF LDF Sistema'!B23</f>
        <v>0</v>
      </c>
      <c r="D15" s="17">
        <f>'[1]ESF LDF Sistema'!C23</f>
        <v>0</v>
      </c>
      <c r="E15" s="12"/>
      <c r="F15" s="15" t="s">
        <v>27</v>
      </c>
      <c r="G15" s="18">
        <f>'[1]ESF LDF Sistema'!B83</f>
        <v>34747262.259999998</v>
      </c>
      <c r="H15" s="18">
        <f>'[1]ESF LDF Sistema'!C83</f>
        <v>41669174.969999999</v>
      </c>
    </row>
    <row r="16" spans="1:8" s="13" customFormat="1" ht="30" x14ac:dyDescent="0.25">
      <c r="A16" s="8">
        <f>C16-[1]ESF!C9</f>
        <v>197330291.56999993</v>
      </c>
      <c r="B16" s="19" t="s">
        <v>28</v>
      </c>
      <c r="C16" s="10">
        <f>SUM(C17:C23)</f>
        <v>644865319.66999996</v>
      </c>
      <c r="D16" s="10">
        <f>SUM(D17:D23)</f>
        <v>663889155.5</v>
      </c>
      <c r="E16" s="12"/>
      <c r="F16" s="15" t="s">
        <v>29</v>
      </c>
      <c r="G16" s="18">
        <f>'[1]ESF LDF Sistema'!B84</f>
        <v>532207.81000000006</v>
      </c>
      <c r="H16" s="18">
        <f>'[1]ESF LDF Sistema'!C84</f>
        <v>647888.5</v>
      </c>
    </row>
    <row r="17" spans="1:8" s="13" customFormat="1" ht="15" x14ac:dyDescent="0.25">
      <c r="A17" s="8"/>
      <c r="B17" s="16" t="s">
        <v>30</v>
      </c>
      <c r="C17" s="17">
        <f>'[1]ESF LDF Sistema'!B25</f>
        <v>0</v>
      </c>
      <c r="D17" s="17">
        <f>'[1]ESF LDF Sistema'!C25</f>
        <v>0</v>
      </c>
      <c r="E17" s="12"/>
      <c r="F17" s="15" t="s">
        <v>31</v>
      </c>
      <c r="G17" s="18">
        <f>'[1]ESF LDF Sistema'!B85</f>
        <v>30714189.969999999</v>
      </c>
      <c r="H17" s="18">
        <f>'[1]ESF LDF Sistema'!C85</f>
        <v>26911700.68</v>
      </c>
    </row>
    <row r="18" spans="1:8" s="13" customFormat="1" ht="30" x14ac:dyDescent="0.25">
      <c r="A18" s="8"/>
      <c r="B18" s="16" t="s">
        <v>32</v>
      </c>
      <c r="C18" s="17">
        <f>'[1]ESF LDF Sistema'!B26</f>
        <v>0</v>
      </c>
      <c r="D18" s="17">
        <f>'[1]ESF LDF Sistema'!C26</f>
        <v>43277172</v>
      </c>
      <c r="E18" s="12"/>
      <c r="F18" s="15" t="s">
        <v>33</v>
      </c>
      <c r="G18" s="21">
        <f>SUM(G19:G21)</f>
        <v>29090909.109999999</v>
      </c>
      <c r="H18" s="21">
        <f>SUM(H19:H21)</f>
        <v>72727272.730000004</v>
      </c>
    </row>
    <row r="19" spans="1:8" s="27" customFormat="1" ht="30" x14ac:dyDescent="0.25">
      <c r="A19" s="22"/>
      <c r="B19" s="23" t="s">
        <v>34</v>
      </c>
      <c r="C19" s="17">
        <f>'[1]ESF LDF Sistema'!B27</f>
        <v>644410319.66999996</v>
      </c>
      <c r="D19" s="17">
        <f>'[1]ESF LDF Sistema'!C27</f>
        <v>620611983.5</v>
      </c>
      <c r="E19" s="24"/>
      <c r="F19" s="25" t="s">
        <v>35</v>
      </c>
      <c r="G19" s="26">
        <f>'[1]ESF LDF Sistema'!B87</f>
        <v>29090909.109999999</v>
      </c>
      <c r="H19" s="26">
        <f>'[1]ESF LDF Sistema'!C87</f>
        <v>72727272.730000004</v>
      </c>
    </row>
    <row r="20" spans="1:8" s="27" customFormat="1" ht="30" x14ac:dyDescent="0.25">
      <c r="A20" s="22"/>
      <c r="B20" s="23" t="s">
        <v>36</v>
      </c>
      <c r="C20" s="17">
        <f>'[1]ESF LDF Sistema'!B28</f>
        <v>0</v>
      </c>
      <c r="D20" s="17">
        <f>'[1]ESF LDF Sistema'!C28</f>
        <v>0</v>
      </c>
      <c r="E20" s="24"/>
      <c r="F20" s="25" t="s">
        <v>37</v>
      </c>
      <c r="G20" s="26">
        <v>0</v>
      </c>
      <c r="H20" s="26">
        <v>0</v>
      </c>
    </row>
    <row r="21" spans="1:8" s="27" customFormat="1" ht="15" x14ac:dyDescent="0.25">
      <c r="A21" s="22"/>
      <c r="B21" s="23" t="s">
        <v>38</v>
      </c>
      <c r="C21" s="17">
        <f>'[1]ESF LDF Sistema'!B29</f>
        <v>455000</v>
      </c>
      <c r="D21" s="17">
        <f>'[1]ESF LDF Sistema'!C29</f>
        <v>0</v>
      </c>
      <c r="E21" s="24"/>
      <c r="F21" s="25" t="s">
        <v>39</v>
      </c>
      <c r="G21" s="26">
        <v>0</v>
      </c>
      <c r="H21" s="26">
        <v>0</v>
      </c>
    </row>
    <row r="22" spans="1:8" s="27" customFormat="1" ht="30" x14ac:dyDescent="0.25">
      <c r="A22" s="22"/>
      <c r="B22" s="23" t="s">
        <v>40</v>
      </c>
      <c r="C22" s="17">
        <f>'[1]ESF LDF Sistema'!B30</f>
        <v>0</v>
      </c>
      <c r="D22" s="17">
        <f>'[1]ESF LDF Sistema'!C30</f>
        <v>0</v>
      </c>
      <c r="E22" s="24"/>
      <c r="F22" s="25" t="s">
        <v>41</v>
      </c>
      <c r="G22" s="28">
        <f>SUM(G23:G24)</f>
        <v>26747038.34</v>
      </c>
      <c r="H22" s="28">
        <v>0</v>
      </c>
    </row>
    <row r="23" spans="1:8" s="13" customFormat="1" ht="30" x14ac:dyDescent="0.25">
      <c r="A23" s="8"/>
      <c r="B23" s="16" t="s">
        <v>42</v>
      </c>
      <c r="C23" s="17">
        <f>'[1]ESF LDF Sistema'!B31</f>
        <v>0</v>
      </c>
      <c r="D23" s="17">
        <f>'[1]ESF LDF Sistema'!C31</f>
        <v>0</v>
      </c>
      <c r="E23" s="12"/>
      <c r="F23" s="15" t="s">
        <v>43</v>
      </c>
      <c r="G23" s="17">
        <f>'[1]ESF LDF Sistema'!B91</f>
        <v>26747038.34</v>
      </c>
      <c r="H23" s="17">
        <v>0</v>
      </c>
    </row>
    <row r="24" spans="1:8" s="13" customFormat="1" ht="30" x14ac:dyDescent="0.25">
      <c r="A24" s="8"/>
      <c r="B24" s="16" t="s">
        <v>44</v>
      </c>
      <c r="C24" s="10">
        <f>SUM(C25:C29)</f>
        <v>2144984.98</v>
      </c>
      <c r="D24" s="10">
        <f>SUM(D25:D29)</f>
        <v>925095.33</v>
      </c>
      <c r="E24" s="12"/>
      <c r="F24" s="15" t="s">
        <v>45</v>
      </c>
      <c r="G24" s="17">
        <v>0</v>
      </c>
      <c r="H24" s="17">
        <v>0</v>
      </c>
    </row>
    <row r="25" spans="1:8" s="13" customFormat="1" ht="30" x14ac:dyDescent="0.25">
      <c r="A25" s="8"/>
      <c r="B25" s="16" t="s">
        <v>46</v>
      </c>
      <c r="C25" s="17">
        <f>'[1]ESF LDF Sistema'!B33</f>
        <v>2144984.98</v>
      </c>
      <c r="D25" s="17">
        <f>'[1]ESF LDF Sistema'!C33</f>
        <v>925095.33</v>
      </c>
      <c r="E25" s="12"/>
      <c r="F25" s="15" t="s">
        <v>47</v>
      </c>
      <c r="G25" s="21">
        <v>0</v>
      </c>
      <c r="H25" s="21">
        <v>0</v>
      </c>
    </row>
    <row r="26" spans="1:8" s="13" customFormat="1" ht="30" x14ac:dyDescent="0.25">
      <c r="A26" s="8"/>
      <c r="B26" s="16" t="s">
        <v>48</v>
      </c>
      <c r="C26" s="29">
        <v>0</v>
      </c>
      <c r="D26" s="29">
        <v>0</v>
      </c>
      <c r="E26" s="12"/>
      <c r="F26" s="15" t="s">
        <v>49</v>
      </c>
      <c r="G26" s="21">
        <f>SUM(G27:G29)</f>
        <v>0</v>
      </c>
      <c r="H26" s="21">
        <v>0</v>
      </c>
    </row>
    <row r="27" spans="1:8" s="13" customFormat="1" ht="30" x14ac:dyDescent="0.25">
      <c r="A27" s="8"/>
      <c r="B27" s="16" t="s">
        <v>50</v>
      </c>
      <c r="C27" s="17">
        <v>0</v>
      </c>
      <c r="D27" s="17">
        <v>0</v>
      </c>
      <c r="E27" s="12"/>
      <c r="F27" s="15" t="s">
        <v>51</v>
      </c>
      <c r="G27" s="17">
        <v>0</v>
      </c>
      <c r="H27" s="17">
        <v>0</v>
      </c>
    </row>
    <row r="28" spans="1:8" s="13" customFormat="1" ht="30" x14ac:dyDescent="0.25">
      <c r="A28" s="8"/>
      <c r="B28" s="16" t="s">
        <v>52</v>
      </c>
      <c r="C28" s="17">
        <v>0</v>
      </c>
      <c r="D28" s="17">
        <v>0</v>
      </c>
      <c r="E28" s="12"/>
      <c r="F28" s="15" t="s">
        <v>53</v>
      </c>
      <c r="G28" s="17">
        <v>0</v>
      </c>
      <c r="H28" s="17">
        <v>0</v>
      </c>
    </row>
    <row r="29" spans="1:8" s="13" customFormat="1" ht="30" x14ac:dyDescent="0.25">
      <c r="A29" s="8"/>
      <c r="B29" s="16" t="s">
        <v>54</v>
      </c>
      <c r="C29" s="17">
        <v>0</v>
      </c>
      <c r="D29" s="17">
        <v>0</v>
      </c>
      <c r="E29" s="12"/>
      <c r="F29" s="15" t="s">
        <v>55</v>
      </c>
      <c r="G29" s="17">
        <v>0</v>
      </c>
      <c r="H29" s="17">
        <v>0</v>
      </c>
    </row>
    <row r="30" spans="1:8" s="13" customFormat="1" ht="45" x14ac:dyDescent="0.25">
      <c r="A30" s="8"/>
      <c r="B30" s="16" t="s">
        <v>56</v>
      </c>
      <c r="C30" s="21">
        <v>0</v>
      </c>
      <c r="D30" s="21">
        <v>0</v>
      </c>
      <c r="E30" s="12"/>
      <c r="F30" s="15" t="s">
        <v>57</v>
      </c>
      <c r="G30" s="21">
        <f>SUM(G31:G36)</f>
        <v>0</v>
      </c>
      <c r="H30" s="21">
        <f>SUM(H31:H36)</f>
        <v>0</v>
      </c>
    </row>
    <row r="31" spans="1:8" s="13" customFormat="1" ht="15" x14ac:dyDescent="0.25">
      <c r="A31" s="8"/>
      <c r="B31" s="16" t="s">
        <v>58</v>
      </c>
      <c r="C31" s="17">
        <v>0</v>
      </c>
      <c r="D31" s="17">
        <v>0</v>
      </c>
      <c r="E31" s="12"/>
      <c r="F31" s="15" t="s">
        <v>59</v>
      </c>
      <c r="G31" s="17">
        <v>0</v>
      </c>
      <c r="H31" s="17">
        <v>0</v>
      </c>
    </row>
    <row r="32" spans="1:8" s="13" customFormat="1" ht="15" x14ac:dyDescent="0.25">
      <c r="A32" s="8"/>
      <c r="B32" s="16" t="s">
        <v>60</v>
      </c>
      <c r="C32" s="17">
        <v>0</v>
      </c>
      <c r="D32" s="17">
        <v>0</v>
      </c>
      <c r="E32" s="12"/>
      <c r="F32" s="15" t="s">
        <v>61</v>
      </c>
      <c r="G32" s="17">
        <v>0</v>
      </c>
      <c r="H32" s="17">
        <v>0</v>
      </c>
    </row>
    <row r="33" spans="1:8" s="13" customFormat="1" ht="15" x14ac:dyDescent="0.25">
      <c r="A33" s="8"/>
      <c r="B33" s="16" t="s">
        <v>62</v>
      </c>
      <c r="C33" s="17">
        <v>0</v>
      </c>
      <c r="D33" s="17">
        <v>0</v>
      </c>
      <c r="E33" s="12"/>
      <c r="F33" s="15" t="s">
        <v>63</v>
      </c>
      <c r="G33" s="17">
        <v>0</v>
      </c>
      <c r="H33" s="17">
        <v>0</v>
      </c>
    </row>
    <row r="34" spans="1:8" s="13" customFormat="1" ht="30" x14ac:dyDescent="0.25">
      <c r="A34" s="8"/>
      <c r="B34" s="16" t="s">
        <v>64</v>
      </c>
      <c r="C34" s="17">
        <v>0</v>
      </c>
      <c r="D34" s="17">
        <v>0</v>
      </c>
      <c r="E34" s="12"/>
      <c r="F34" s="15" t="s">
        <v>65</v>
      </c>
      <c r="G34" s="17">
        <v>0</v>
      </c>
      <c r="H34" s="17">
        <v>0</v>
      </c>
    </row>
    <row r="35" spans="1:8" s="13" customFormat="1" ht="30" x14ac:dyDescent="0.25">
      <c r="A35" s="8"/>
      <c r="B35" s="16" t="s">
        <v>66</v>
      </c>
      <c r="C35" s="17">
        <v>0</v>
      </c>
      <c r="D35" s="17">
        <v>0</v>
      </c>
      <c r="E35" s="12"/>
      <c r="F35" s="15" t="s">
        <v>67</v>
      </c>
      <c r="G35" s="17">
        <v>0</v>
      </c>
      <c r="H35" s="17">
        <v>0</v>
      </c>
    </row>
    <row r="36" spans="1:8" s="13" customFormat="1" ht="15.75" x14ac:dyDescent="0.25">
      <c r="A36" s="8"/>
      <c r="B36" s="16" t="s">
        <v>68</v>
      </c>
      <c r="C36" s="28">
        <f>'[1]ESF LDF Sistema'!B44</f>
        <v>561875</v>
      </c>
      <c r="D36" s="28">
        <f>'[1]ESF LDF Sistema'!C44</f>
        <v>561875</v>
      </c>
      <c r="E36" s="12"/>
      <c r="F36" s="15" t="s">
        <v>69</v>
      </c>
      <c r="G36" s="17">
        <v>0</v>
      </c>
      <c r="H36" s="17">
        <v>0</v>
      </c>
    </row>
    <row r="37" spans="1:8" s="13" customFormat="1" ht="30" x14ac:dyDescent="0.25">
      <c r="A37" s="8"/>
      <c r="B37" s="16" t="s">
        <v>70</v>
      </c>
      <c r="C37" s="17">
        <v>0</v>
      </c>
      <c r="D37" s="17">
        <v>0</v>
      </c>
      <c r="E37" s="12"/>
      <c r="F37" s="15" t="s">
        <v>71</v>
      </c>
      <c r="G37" s="21">
        <f>SUM(G38:G40)</f>
        <v>0</v>
      </c>
      <c r="H37" s="21">
        <v>0</v>
      </c>
    </row>
    <row r="38" spans="1:8" s="13" customFormat="1" ht="30" x14ac:dyDescent="0.25">
      <c r="A38" s="8"/>
      <c r="B38" s="16" t="s">
        <v>72</v>
      </c>
      <c r="C38" s="17">
        <v>0</v>
      </c>
      <c r="D38" s="17">
        <v>0</v>
      </c>
      <c r="E38" s="12"/>
      <c r="F38" s="15" t="s">
        <v>73</v>
      </c>
      <c r="G38" s="17">
        <v>0</v>
      </c>
      <c r="H38" s="17">
        <v>0</v>
      </c>
    </row>
    <row r="39" spans="1:8" s="13" customFormat="1" ht="15" x14ac:dyDescent="0.25">
      <c r="A39" s="8"/>
      <c r="B39" s="16" t="s">
        <v>74</v>
      </c>
      <c r="C39" s="17">
        <v>0</v>
      </c>
      <c r="D39" s="17">
        <v>0</v>
      </c>
      <c r="E39" s="12"/>
      <c r="F39" s="15" t="s">
        <v>75</v>
      </c>
      <c r="G39" s="17">
        <v>0</v>
      </c>
      <c r="H39" s="17">
        <v>0</v>
      </c>
    </row>
    <row r="40" spans="1:8" s="13" customFormat="1" ht="15.75" x14ac:dyDescent="0.25">
      <c r="A40" s="8"/>
      <c r="B40" s="16" t="s">
        <v>76</v>
      </c>
      <c r="C40" s="21">
        <v>0</v>
      </c>
      <c r="D40" s="21">
        <v>0</v>
      </c>
      <c r="E40" s="12"/>
      <c r="F40" s="15" t="s">
        <v>77</v>
      </c>
      <c r="G40" s="17">
        <v>0</v>
      </c>
      <c r="H40" s="17">
        <v>0</v>
      </c>
    </row>
    <row r="41" spans="1:8" s="13" customFormat="1" ht="15.75" x14ac:dyDescent="0.25">
      <c r="A41" s="8"/>
      <c r="B41" s="16" t="s">
        <v>78</v>
      </c>
      <c r="C41" s="17">
        <v>0</v>
      </c>
      <c r="D41" s="17">
        <v>0</v>
      </c>
      <c r="E41" s="12"/>
      <c r="F41" s="15" t="s">
        <v>79</v>
      </c>
      <c r="G41" s="21">
        <f>SUM(G42:G44)</f>
        <v>0</v>
      </c>
      <c r="H41" s="21">
        <v>0</v>
      </c>
    </row>
    <row r="42" spans="1:8" s="13" customFormat="1" ht="15" x14ac:dyDescent="0.25">
      <c r="A42" s="8"/>
      <c r="B42" s="16" t="s">
        <v>80</v>
      </c>
      <c r="C42" s="17">
        <v>0</v>
      </c>
      <c r="D42" s="17">
        <v>0</v>
      </c>
      <c r="E42" s="12"/>
      <c r="F42" s="15" t="s">
        <v>81</v>
      </c>
      <c r="G42" s="17">
        <v>0</v>
      </c>
      <c r="H42" s="17">
        <v>0</v>
      </c>
    </row>
    <row r="43" spans="1:8" s="13" customFormat="1" ht="30" x14ac:dyDescent="0.25">
      <c r="A43" s="8"/>
      <c r="B43" s="16" t="s">
        <v>82</v>
      </c>
      <c r="C43" s="17">
        <v>0</v>
      </c>
      <c r="D43" s="17">
        <v>0</v>
      </c>
      <c r="E43" s="12"/>
      <c r="F43" s="15" t="s">
        <v>83</v>
      </c>
      <c r="G43" s="17">
        <v>0</v>
      </c>
      <c r="H43" s="17">
        <v>0</v>
      </c>
    </row>
    <row r="44" spans="1:8" s="13" customFormat="1" ht="15" x14ac:dyDescent="0.25">
      <c r="A44" s="8"/>
      <c r="B44" s="16" t="s">
        <v>84</v>
      </c>
      <c r="C44" s="17">
        <v>0</v>
      </c>
      <c r="D44" s="17">
        <v>0</v>
      </c>
      <c r="E44" s="12"/>
      <c r="F44" s="15" t="s">
        <v>85</v>
      </c>
      <c r="G44" s="17">
        <v>0</v>
      </c>
      <c r="H44" s="17">
        <v>0</v>
      </c>
    </row>
    <row r="45" spans="1:8" s="13" customFormat="1" ht="15" x14ac:dyDescent="0.25">
      <c r="A45" s="8"/>
      <c r="B45" s="16"/>
      <c r="C45" s="14"/>
      <c r="D45" s="14"/>
      <c r="E45" s="12"/>
      <c r="F45" s="15"/>
      <c r="G45" s="17"/>
      <c r="H45" s="17"/>
    </row>
    <row r="46" spans="1:8" s="13" customFormat="1" ht="31.5" x14ac:dyDescent="0.25">
      <c r="A46" s="8"/>
      <c r="B46" s="9" t="s">
        <v>86</v>
      </c>
      <c r="C46" s="10">
        <f>C8+C16+C24+C30+C36+C37+C40</f>
        <v>1095107207.75</v>
      </c>
      <c r="D46" s="10">
        <f>D8+D16+D24+D30+D36+D37+D40</f>
        <v>732697037.32000005</v>
      </c>
      <c r="E46" s="12"/>
      <c r="F46" s="11" t="s">
        <v>87</v>
      </c>
      <c r="G46" s="21">
        <f>G8+G18+G22+G25+G26+G30+G37+G41</f>
        <v>215718530.25000003</v>
      </c>
      <c r="H46" s="21">
        <f>H8+H18+H22+H25+H26+H30+H37+H41</f>
        <v>380886374.16000003</v>
      </c>
    </row>
    <row r="47" spans="1:8" s="13" customFormat="1" ht="15.75" x14ac:dyDescent="0.25">
      <c r="A47" s="8"/>
      <c r="B47" s="19"/>
      <c r="C47" s="10"/>
      <c r="D47" s="14"/>
      <c r="E47" s="30"/>
      <c r="F47" s="31"/>
      <c r="G47" s="17"/>
      <c r="H47" s="17"/>
    </row>
    <row r="48" spans="1:8" s="13" customFormat="1" ht="15.75" x14ac:dyDescent="0.25">
      <c r="A48" s="8"/>
      <c r="B48" s="9" t="s">
        <v>88</v>
      </c>
      <c r="C48" s="14"/>
      <c r="D48" s="14"/>
      <c r="E48" s="30"/>
      <c r="F48" s="11" t="s">
        <v>89</v>
      </c>
      <c r="G48" s="17"/>
      <c r="H48" s="17"/>
    </row>
    <row r="49" spans="1:8" s="13" customFormat="1" ht="15" x14ac:dyDescent="0.25">
      <c r="A49" s="8"/>
      <c r="B49" s="16" t="s">
        <v>90</v>
      </c>
      <c r="C49" s="17">
        <f>'[1]ESF LDF Sistema'!B58</f>
        <v>0</v>
      </c>
      <c r="D49" s="17">
        <f>'[1]ESF LDF Sistema'!C58</f>
        <v>0</v>
      </c>
      <c r="E49" s="12"/>
      <c r="F49" s="15" t="s">
        <v>91</v>
      </c>
      <c r="G49" s="17">
        <f>'[1]ESF LDF Sistema'!B118</f>
        <v>0</v>
      </c>
      <c r="H49" s="17">
        <f>'[1]ESF LDF Sistema'!C118</f>
        <v>0</v>
      </c>
    </row>
    <row r="50" spans="1:8" s="13" customFormat="1" ht="30" x14ac:dyDescent="0.25">
      <c r="A50" s="8"/>
      <c r="B50" s="16" t="s">
        <v>92</v>
      </c>
      <c r="C50" s="17">
        <f>'[1]ESF LDF Sistema'!B59</f>
        <v>0</v>
      </c>
      <c r="D50" s="17">
        <f>'[1]ESF LDF Sistema'!C59</f>
        <v>0</v>
      </c>
      <c r="E50" s="12"/>
      <c r="F50" s="15" t="s">
        <v>93</v>
      </c>
      <c r="G50" s="17">
        <f>'[1]ESF LDF Sistema'!B119</f>
        <v>2281303.3199999998</v>
      </c>
      <c r="H50" s="17">
        <f>'[1]ESF LDF Sistema'!C119</f>
        <v>2406285.3199999998</v>
      </c>
    </row>
    <row r="51" spans="1:8" s="13" customFormat="1" ht="30" x14ac:dyDescent="0.25">
      <c r="A51" s="8"/>
      <c r="B51" s="16" t="s">
        <v>94</v>
      </c>
      <c r="C51" s="17">
        <f>'[1]ESF LDF Sistema'!B60</f>
        <v>2826966679.8800001</v>
      </c>
      <c r="D51" s="17">
        <f>'[1]ESF LDF Sistema'!C60</f>
        <v>3102793540.8099999</v>
      </c>
      <c r="E51" s="12"/>
      <c r="F51" s="15" t="s">
        <v>95</v>
      </c>
      <c r="G51" s="17">
        <f>'[1]ESF LDF Sistema'!B120</f>
        <v>229279326.71000001</v>
      </c>
      <c r="H51" s="17">
        <f>'[1]ESF LDF Sistema'!C120</f>
        <v>231861178.81999999</v>
      </c>
    </row>
    <row r="52" spans="1:8" s="13" customFormat="1" ht="15" x14ac:dyDescent="0.25">
      <c r="A52" s="8"/>
      <c r="B52" s="16" t="s">
        <v>96</v>
      </c>
      <c r="C52" s="17">
        <f>'[1]ESF LDF Sistema'!B61</f>
        <v>469148385.36000001</v>
      </c>
      <c r="D52" s="17">
        <f>'[1]ESF LDF Sistema'!C61</f>
        <v>466953437.52999997</v>
      </c>
      <c r="E52" s="12"/>
      <c r="F52" s="15" t="s">
        <v>97</v>
      </c>
      <c r="G52" s="17">
        <f>'[1]ESF LDF Sistema'!B121</f>
        <v>0</v>
      </c>
      <c r="H52" s="17">
        <f>'[1]ESF LDF Sistema'!C121</f>
        <v>0</v>
      </c>
    </row>
    <row r="53" spans="1:8" s="13" customFormat="1" ht="30" x14ac:dyDescent="0.25">
      <c r="A53" s="8"/>
      <c r="B53" s="16" t="s">
        <v>98</v>
      </c>
      <c r="C53" s="17">
        <f>'[1]ESF LDF Sistema'!B62</f>
        <v>42994625.68</v>
      </c>
      <c r="D53" s="17">
        <f>'[1]ESF LDF Sistema'!C62</f>
        <v>43003207.229999997</v>
      </c>
      <c r="E53" s="12"/>
      <c r="F53" s="15" t="s">
        <v>99</v>
      </c>
      <c r="G53" s="17">
        <f>'[1]ESF LDF Sistema'!B122</f>
        <v>0</v>
      </c>
      <c r="H53" s="17">
        <f>'[1]ESF LDF Sistema'!C122</f>
        <v>0</v>
      </c>
    </row>
    <row r="54" spans="1:8" s="13" customFormat="1" ht="30" x14ac:dyDescent="0.25">
      <c r="A54" s="8"/>
      <c r="B54" s="16" t="s">
        <v>100</v>
      </c>
      <c r="C54" s="17">
        <f>'[1]ESF LDF Sistema'!B63</f>
        <v>-477342304.08999997</v>
      </c>
      <c r="D54" s="17">
        <f>'[1]ESF LDF Sistema'!C63</f>
        <v>-455190948.77999997</v>
      </c>
      <c r="E54" s="32"/>
      <c r="F54" s="15" t="s">
        <v>101</v>
      </c>
      <c r="G54" s="17">
        <f>'[1]ESF LDF Sistema'!B123</f>
        <v>0</v>
      </c>
      <c r="H54" s="17">
        <f>'[1]ESF LDF Sistema'!C123</f>
        <v>0</v>
      </c>
    </row>
    <row r="55" spans="1:8" s="13" customFormat="1" ht="15.75" x14ac:dyDescent="0.25">
      <c r="A55" s="8"/>
      <c r="B55" s="16" t="s">
        <v>102</v>
      </c>
      <c r="C55" s="17">
        <f>'[1]ESF LDF Sistema'!B64</f>
        <v>0</v>
      </c>
      <c r="D55" s="17">
        <f>'[1]ESF LDF Sistema'!C64</f>
        <v>0</v>
      </c>
      <c r="E55" s="32"/>
      <c r="F55" s="11"/>
      <c r="G55" s="15"/>
      <c r="H55" s="14"/>
    </row>
    <row r="56" spans="1:8" s="13" customFormat="1" ht="31.5" x14ac:dyDescent="0.25">
      <c r="A56" s="8"/>
      <c r="B56" s="16" t="s">
        <v>103</v>
      </c>
      <c r="C56" s="17">
        <f>'[1]ESF LDF Sistema'!B65</f>
        <v>0</v>
      </c>
      <c r="D56" s="17">
        <f>'[1]ESF LDF Sistema'!C65</f>
        <v>0</v>
      </c>
      <c r="E56" s="32"/>
      <c r="F56" s="11" t="s">
        <v>104</v>
      </c>
      <c r="G56" s="33">
        <f>SUM(G49:G55)</f>
        <v>231560630.03</v>
      </c>
      <c r="H56" s="33">
        <f>SUM(H49:H55)</f>
        <v>234267464.13999999</v>
      </c>
    </row>
    <row r="57" spans="1:8" s="13" customFormat="1" ht="15" x14ac:dyDescent="0.25">
      <c r="A57" s="8"/>
      <c r="B57" s="16" t="s">
        <v>105</v>
      </c>
      <c r="C57" s="17">
        <f>'[1]ESF LDF Sistema'!B66</f>
        <v>0</v>
      </c>
      <c r="D57" s="17">
        <f>'[1]ESF LDF Sistema'!C66</f>
        <v>0</v>
      </c>
      <c r="E57" s="12"/>
      <c r="F57" s="31"/>
      <c r="G57" s="15"/>
      <c r="H57" s="15"/>
    </row>
    <row r="58" spans="1:8" s="13" customFormat="1" ht="15.75" x14ac:dyDescent="0.25">
      <c r="A58" s="8"/>
      <c r="B58" s="16"/>
      <c r="C58" s="14"/>
      <c r="D58" s="14"/>
      <c r="E58" s="12"/>
      <c r="F58" s="11" t="s">
        <v>106</v>
      </c>
      <c r="G58" s="33">
        <f>G46+G56</f>
        <v>447279160.28000003</v>
      </c>
      <c r="H58" s="33">
        <f>H46+H56</f>
        <v>615153838.29999995</v>
      </c>
    </row>
    <row r="59" spans="1:8" s="13" customFormat="1" ht="31.5" x14ac:dyDescent="0.25">
      <c r="A59" s="8"/>
      <c r="B59" s="9" t="s">
        <v>107</v>
      </c>
      <c r="C59" s="14">
        <f>SUM(C49:C58)</f>
        <v>2861767386.8299999</v>
      </c>
      <c r="D59" s="14">
        <f>SUM(D49:D58)</f>
        <v>3157559236.79</v>
      </c>
      <c r="E59" s="12"/>
      <c r="F59" s="15"/>
      <c r="G59" s="17"/>
      <c r="H59" s="17"/>
    </row>
    <row r="60" spans="1:8" s="13" customFormat="1" ht="15.75" x14ac:dyDescent="0.25">
      <c r="A60" s="8"/>
      <c r="B60" s="16"/>
      <c r="C60" s="14"/>
      <c r="D60" s="14"/>
      <c r="E60" s="32"/>
      <c r="F60" s="11" t="s">
        <v>108</v>
      </c>
      <c r="G60" s="15"/>
      <c r="H60" s="15"/>
    </row>
    <row r="61" spans="1:8" s="13" customFormat="1" ht="15.75" x14ac:dyDescent="0.25">
      <c r="A61" s="8"/>
      <c r="B61" s="9" t="s">
        <v>109</v>
      </c>
      <c r="C61" s="10">
        <f>C59+C46</f>
        <v>3956874594.5799999</v>
      </c>
      <c r="D61" s="10">
        <f>D59+D46</f>
        <v>3890256274.1100001</v>
      </c>
      <c r="E61" s="12"/>
      <c r="F61" s="11"/>
      <c r="G61" s="15"/>
      <c r="H61" s="15"/>
    </row>
    <row r="62" spans="1:8" s="13" customFormat="1" ht="31.5" x14ac:dyDescent="0.25">
      <c r="A62" s="8"/>
      <c r="B62" s="16"/>
      <c r="C62" s="14"/>
      <c r="D62" s="14"/>
      <c r="E62" s="12"/>
      <c r="F62" s="11" t="s">
        <v>110</v>
      </c>
      <c r="G62" s="21">
        <f>SUM(G63:G65)</f>
        <v>1920716821.75</v>
      </c>
      <c r="H62" s="21">
        <f>SUM(H63:H65)</f>
        <v>1920661908.9200001</v>
      </c>
    </row>
    <row r="63" spans="1:8" s="13" customFormat="1" ht="15" x14ac:dyDescent="0.25">
      <c r="A63" s="8"/>
      <c r="B63" s="16"/>
      <c r="C63" s="14"/>
      <c r="D63" s="14"/>
      <c r="E63" s="12"/>
      <c r="F63" s="15" t="s">
        <v>111</v>
      </c>
      <c r="G63" s="17">
        <f>'[1]ESF LDF Sistema'!B132</f>
        <v>0</v>
      </c>
      <c r="H63" s="17">
        <f>'[1]ESF LDF Sistema'!C132</f>
        <v>0</v>
      </c>
    </row>
    <row r="64" spans="1:8" s="13" customFormat="1" ht="15" x14ac:dyDescent="0.25">
      <c r="A64" s="8"/>
      <c r="B64" s="16"/>
      <c r="C64" s="14"/>
      <c r="D64" s="14"/>
      <c r="E64" s="12"/>
      <c r="F64" s="15" t="s">
        <v>112</v>
      </c>
      <c r="G64" s="17">
        <f>'[1]ESF LDF Sistema'!B133</f>
        <v>1920716821.75</v>
      </c>
      <c r="H64" s="17">
        <f>'[1]ESF LDF Sistema'!C133</f>
        <v>1920661908.9200001</v>
      </c>
    </row>
    <row r="65" spans="1:8" s="13" customFormat="1" ht="30" x14ac:dyDescent="0.25">
      <c r="A65" s="8"/>
      <c r="B65" s="16"/>
      <c r="C65" s="14"/>
      <c r="D65" s="14"/>
      <c r="E65" s="12"/>
      <c r="F65" s="15" t="s">
        <v>113</v>
      </c>
      <c r="G65" s="17">
        <f>'[1]ESF LDF Sistema'!B134</f>
        <v>0</v>
      </c>
      <c r="H65" s="17">
        <f>'[1]ESF LDF Sistema'!C134</f>
        <v>0</v>
      </c>
    </row>
    <row r="66" spans="1:8" s="13" customFormat="1" ht="15" x14ac:dyDescent="0.25">
      <c r="A66" s="8"/>
      <c r="B66" s="16"/>
      <c r="C66" s="14"/>
      <c r="D66" s="14"/>
      <c r="E66" s="12"/>
      <c r="F66" s="15"/>
      <c r="G66" s="15"/>
      <c r="H66" s="15"/>
    </row>
    <row r="67" spans="1:8" s="13" customFormat="1" ht="31.5" x14ac:dyDescent="0.25">
      <c r="A67" s="8"/>
      <c r="B67" s="16"/>
      <c r="C67" s="14"/>
      <c r="D67" s="14"/>
      <c r="E67" s="12"/>
      <c r="F67" s="11" t="s">
        <v>114</v>
      </c>
      <c r="G67" s="10">
        <f>SUM(G68:G72)</f>
        <v>1588878612.5500002</v>
      </c>
      <c r="H67" s="10">
        <f>SUM(H68:H72)</f>
        <v>1354440526.8899999</v>
      </c>
    </row>
    <row r="68" spans="1:8" s="13" customFormat="1" ht="15" x14ac:dyDescent="0.25">
      <c r="A68" s="8"/>
      <c r="B68" s="16"/>
      <c r="C68" s="14"/>
      <c r="D68" s="15"/>
      <c r="E68" s="12"/>
      <c r="F68" s="15" t="s">
        <v>115</v>
      </c>
      <c r="G68" s="17">
        <f>'[1]ESF LDF Sistema'!B138</f>
        <v>610661677.46000004</v>
      </c>
      <c r="H68" s="17">
        <f>'[1]ESF LDF Sistema'!C138</f>
        <v>394877777.35000002</v>
      </c>
    </row>
    <row r="69" spans="1:8" s="13" customFormat="1" ht="15" x14ac:dyDescent="0.25">
      <c r="A69" s="8"/>
      <c r="B69" s="16"/>
      <c r="C69" s="14"/>
      <c r="D69" s="15"/>
      <c r="E69" s="12"/>
      <c r="F69" s="15" t="s">
        <v>116</v>
      </c>
      <c r="G69" s="17">
        <f>'[1]ESF LDF Sistema'!B139</f>
        <v>978216935.09000003</v>
      </c>
      <c r="H69" s="17">
        <f>'[1]ESF LDF Sistema'!C139</f>
        <v>959562749.53999996</v>
      </c>
    </row>
    <row r="70" spans="1:8" s="13" customFormat="1" ht="15" x14ac:dyDescent="0.25">
      <c r="A70" s="8"/>
      <c r="B70" s="16"/>
      <c r="C70" s="14"/>
      <c r="D70" s="15"/>
      <c r="E70" s="12"/>
      <c r="F70" s="15" t="s">
        <v>117</v>
      </c>
      <c r="G70" s="17">
        <f>'[1]ESF LDF Sistema'!B140</f>
        <v>0</v>
      </c>
      <c r="H70" s="17">
        <f>'[1]ESF LDF Sistema'!C140</f>
        <v>0</v>
      </c>
    </row>
    <row r="71" spans="1:8" s="13" customFormat="1" ht="15" x14ac:dyDescent="0.25">
      <c r="A71" s="8"/>
      <c r="B71" s="16"/>
      <c r="C71" s="14"/>
      <c r="D71" s="15"/>
      <c r="E71" s="12"/>
      <c r="F71" s="15" t="s">
        <v>118</v>
      </c>
      <c r="G71" s="17">
        <f>'[1]ESF LDF Sistema'!B141</f>
        <v>0</v>
      </c>
      <c r="H71" s="17">
        <f>'[1]ESF LDF Sistema'!C141</f>
        <v>0</v>
      </c>
    </row>
    <row r="72" spans="1:8" s="13" customFormat="1" ht="30" x14ac:dyDescent="0.25">
      <c r="A72" s="8"/>
      <c r="B72" s="16"/>
      <c r="C72" s="14"/>
      <c r="D72" s="15"/>
      <c r="E72" s="12"/>
      <c r="F72" s="15" t="s">
        <v>119</v>
      </c>
      <c r="G72" s="17">
        <f>'[1]ESF LDF Sistema'!B142</f>
        <v>0</v>
      </c>
      <c r="H72" s="17">
        <f>'[1]ESF LDF Sistema'!C142</f>
        <v>0</v>
      </c>
    </row>
    <row r="73" spans="1:8" s="13" customFormat="1" ht="15" x14ac:dyDescent="0.25">
      <c r="A73" s="8"/>
      <c r="B73" s="16"/>
      <c r="C73" s="14"/>
      <c r="D73" s="15"/>
      <c r="E73" s="12"/>
      <c r="F73" s="15"/>
      <c r="G73" s="17"/>
      <c r="H73" s="17"/>
    </row>
    <row r="74" spans="1:8" s="13" customFormat="1" ht="47.25" x14ac:dyDescent="0.25">
      <c r="A74" s="8"/>
      <c r="B74" s="16"/>
      <c r="C74" s="14"/>
      <c r="D74" s="15"/>
      <c r="E74" s="12"/>
      <c r="F74" s="11" t="s">
        <v>120</v>
      </c>
      <c r="G74" s="21">
        <f>SUM(G75:G76)</f>
        <v>0</v>
      </c>
      <c r="H74" s="21">
        <v>0</v>
      </c>
    </row>
    <row r="75" spans="1:8" s="13" customFormat="1" ht="15" x14ac:dyDescent="0.25">
      <c r="A75" s="8"/>
      <c r="B75" s="16"/>
      <c r="C75" s="14"/>
      <c r="D75" s="15"/>
      <c r="E75" s="12"/>
      <c r="F75" s="15" t="s">
        <v>121</v>
      </c>
      <c r="G75" s="17">
        <v>0</v>
      </c>
      <c r="H75" s="17">
        <v>0</v>
      </c>
    </row>
    <row r="76" spans="1:8" s="13" customFormat="1" ht="30" x14ac:dyDescent="0.25">
      <c r="A76" s="8"/>
      <c r="B76" s="16"/>
      <c r="C76" s="14"/>
      <c r="D76" s="15"/>
      <c r="E76" s="12"/>
      <c r="F76" s="15" t="s">
        <v>122</v>
      </c>
      <c r="G76" s="17">
        <v>0</v>
      </c>
      <c r="H76" s="17">
        <v>0</v>
      </c>
    </row>
    <row r="77" spans="1:8" s="13" customFormat="1" ht="15" x14ac:dyDescent="0.25">
      <c r="A77" s="8"/>
      <c r="B77" s="16"/>
      <c r="C77" s="14"/>
      <c r="D77" s="15"/>
      <c r="E77" s="12"/>
      <c r="F77" s="15"/>
      <c r="G77" s="15"/>
      <c r="H77" s="15"/>
    </row>
    <row r="78" spans="1:8" s="13" customFormat="1" ht="31.5" x14ac:dyDescent="0.25">
      <c r="A78" s="8"/>
      <c r="B78" s="16"/>
      <c r="C78" s="14"/>
      <c r="D78" s="15"/>
      <c r="E78" s="12"/>
      <c r="F78" s="11" t="s">
        <v>123</v>
      </c>
      <c r="G78" s="33">
        <f>G62+G67+G74</f>
        <v>3509595434.3000002</v>
      </c>
      <c r="H78" s="33">
        <f>H62+H67+H74</f>
        <v>3275102435.8099999</v>
      </c>
    </row>
    <row r="79" spans="1:8" s="13" customFormat="1" ht="15" x14ac:dyDescent="0.25">
      <c r="A79" s="8"/>
      <c r="B79" s="16"/>
      <c r="C79" s="14"/>
      <c r="D79" s="15"/>
      <c r="E79" s="12"/>
      <c r="F79" s="15"/>
      <c r="G79" s="15"/>
      <c r="H79" s="15"/>
    </row>
    <row r="80" spans="1:8" s="13" customFormat="1" ht="31.5" x14ac:dyDescent="0.25">
      <c r="A80" s="8"/>
      <c r="B80" s="16"/>
      <c r="C80" s="14"/>
      <c r="D80" s="15"/>
      <c r="E80" s="12"/>
      <c r="F80" s="11" t="s">
        <v>124</v>
      </c>
      <c r="G80" s="33">
        <f>G78+G58</f>
        <v>3956874594.5800004</v>
      </c>
      <c r="H80" s="33">
        <f>H78+H58</f>
        <v>3890256274.1099997</v>
      </c>
    </row>
    <row r="81" spans="1:8" s="13" customFormat="1" ht="15.75" thickBot="1" x14ac:dyDescent="0.3">
      <c r="A81" s="8"/>
      <c r="B81" s="34"/>
      <c r="C81" s="35"/>
      <c r="D81" s="36"/>
      <c r="E81" s="37"/>
      <c r="F81" s="36"/>
      <c r="G81" s="36"/>
      <c r="H81" s="36"/>
    </row>
    <row r="82" spans="1:8" s="13" customFormat="1" ht="15" x14ac:dyDescent="0.25">
      <c r="A82" s="8"/>
      <c r="C82" s="20"/>
    </row>
  </sheetData>
  <mergeCells count="4">
    <mergeCell ref="B1:H1"/>
    <mergeCell ref="B2:H2"/>
    <mergeCell ref="B3:H3"/>
    <mergeCell ref="B4:H4"/>
  </mergeCell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F1 ESF </vt:lpstr>
      <vt:lpstr>'LDF F1 ESF 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2023-07-24T16:53:11Z</cp:lastPrinted>
  <dcterms:created xsi:type="dcterms:W3CDTF">2023-07-21T16:45:49Z</dcterms:created>
  <dcterms:modified xsi:type="dcterms:W3CDTF">2023-07-24T16:53:36Z</dcterms:modified>
</cp:coreProperties>
</file>